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7535" windowHeight="12300" tabRatio="864" activeTab="5"/>
  </bookViews>
  <sheets>
    <sheet name="Contacts" sheetId="1" r:id="rId1"/>
    <sheet name="Building Description 1" sheetId="2" r:id="rId2"/>
    <sheet name="Consumption" sheetId="3" r:id="rId3"/>
    <sheet name="Conclusions" sheetId="4" r:id="rId4"/>
    <sheet name="Savings 1" sheetId="5" r:id="rId5"/>
    <sheet name="Savings 2" sheetId="6" r:id="rId6"/>
    <sheet name="Measures" sheetId="7" r:id="rId7"/>
  </sheets>
  <definedNames>
    <definedName name="_xlfn.IFERROR" hidden="1">#NAME?</definedName>
    <definedName name="_xlnm.Print_Area" localSheetId="2">'Consumption'!$A$1:$E$53</definedName>
    <definedName name="_xlnm.Print_Area" localSheetId="0">'Contacts'!$A$1:$C$45</definedName>
    <definedName name="_xlnm.Print_Area" localSheetId="5">'Savings 2'!$A$1:$K$164</definedName>
  </definedNames>
  <calcPr fullCalcOnLoad="1"/>
</workbook>
</file>

<file path=xl/sharedStrings.xml><?xml version="1.0" encoding="utf-8"?>
<sst xmlns="http://schemas.openxmlformats.org/spreadsheetml/2006/main" count="390" uniqueCount="166">
  <si>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</si>
  <si>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</si>
  <si>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</si>
  <si>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</si>
  <si>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</si>
  <si>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</si>
  <si>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</si>
  <si>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</si>
  <si>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</si>
  <si>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</si>
  <si>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</si>
  <si>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</si>
  <si>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</si>
  <si>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</si>
  <si>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</si>
  <si>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rPr>
      <t>2</t>
    </r>
  </si>
  <si>
    <t>ВЕИ</t>
  </si>
  <si>
    <t>Други</t>
  </si>
  <si>
    <t>ПОЯСНЕНИЕ</t>
  </si>
  <si>
    <t>ПРОМИШЛЕН ГАЗЬОЛ</t>
  </si>
  <si>
    <t>ДИЗЕЛОВО ГОРИВО</t>
  </si>
  <si>
    <r>
      <t xml:space="preserve">ДРУГИ </t>
    </r>
    <r>
      <rPr>
        <i/>
        <sz val="10"/>
        <rFont val="Arial"/>
        <family val="2"/>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</si>
  <si>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</si>
  <si>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</si>
  <si>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</si>
  <si>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</si>
  <si>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</si>
  <si>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</si>
  <si>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</si>
  <si>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</si>
  <si>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</si>
  <si>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</si>
  <si>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</si>
  <si>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</si>
  <si>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</si>
  <si>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</si>
  <si>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</si>
  <si>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</si>
  <si>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</si>
  <si>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</si>
  <si>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</si>
  <si>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</si>
  <si>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</si>
  <si>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</si>
  <si>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</si>
  <si>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</si>
  <si>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</si>
  <si>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</si>
  <si>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</si>
  <si>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</si>
  <si>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</si>
  <si>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rPr>
      <t>2</t>
    </r>
  </si>
  <si>
    <r>
      <t>ОТОПЛЯЕМА ПЛОЩ, m</t>
    </r>
    <r>
      <rPr>
        <vertAlign val="superscript"/>
        <sz val="10"/>
        <rFont val="Arial"/>
        <family val="2"/>
      </rPr>
      <t>2</t>
    </r>
  </si>
  <si>
    <t>2.2. ТОПЛОСНАБДЯВАНЕ И ЕЛЕКТРОСНАБДЯВАНЕ</t>
  </si>
  <si>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</si>
  <si>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</si>
  <si>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</si>
  <si>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</si>
  <si>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</si>
  <si>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</si>
  <si>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</si>
  <si>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</si>
  <si>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</si>
  <si>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</si>
  <si>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</si>
  <si>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</si>
  <si>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</si>
  <si>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</si>
  <si>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</si>
  <si>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</si>
  <si>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</si>
  <si>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</si>
  <si>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</si>
  <si>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</si>
  <si>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</si>
  <si>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</si>
  <si>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</si>
  <si>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</si>
  <si>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</si>
  <si>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УПРАВИТЕЛ:</t>
  </si>
  <si>
    <t>(подпис и печат)</t>
  </si>
  <si>
    <t>kWh/год.</t>
  </si>
  <si>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</si>
  <si>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</si>
  <si>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</si>
  <si>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</si>
  <si>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</si>
  <si>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rPr>
      <t>3</t>
    </r>
    <r>
      <rPr>
        <b/>
        <sz val="10"/>
        <rFont val="Arial"/>
        <family val="2"/>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</si>
  <si>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</si>
  <si>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</si>
  <si>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</si>
  <si>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</si>
  <si>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</si>
  <si>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</si>
  <si>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</si>
  <si>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</si>
  <si>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</si>
  <si>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</si>
  <si>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</si>
  <si>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</si>
  <si>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</si>
  <si>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</si>
  <si>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</si>
  <si>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</si>
  <si>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</si>
  <si>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</si>
  <si>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</si>
  <si>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</si>
  <si>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</si>
  <si>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</si>
  <si>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</si>
  <si>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</si>
  <si>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</si>
  <si>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</si>
  <si>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</si>
  <si>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</si>
  <si>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</si>
  <si>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</si>
  <si>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</si>
  <si>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</si>
  <si>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</si>
  <si>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</si>
  <si>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rPr>
      <t>3</t>
    </r>
  </si>
  <si>
    <r>
      <t>ПЛОЩ НА ОХЛАЖДАНИЯ ОБЕМ, m</t>
    </r>
    <r>
      <rPr>
        <vertAlign val="superscript"/>
        <sz val="10"/>
        <rFont val="Arial"/>
        <family val="2"/>
      </rPr>
      <t>2</t>
    </r>
  </si>
  <si>
    <r>
      <t>ОХЛАЖДАН ОБЕМ, m</t>
    </r>
    <r>
      <rPr>
        <vertAlign val="superscript"/>
        <sz val="10"/>
        <rFont val="Arial"/>
        <family val="2"/>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</si>
  <si>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</si>
  <si>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</si>
  <si>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</si>
  <si>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</si>
  <si>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</si>
  <si>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</si>
  <si>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</si>
  <si>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</si>
  <si>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t>2.1.  КОНСТРУКЦИЯ, ЕТАЖНОСТ И РЕЖИМ НА ОБИТАВНЕ НА СГРАДАТА</t>
  </si>
  <si>
    <t>Общо годишно енергопотребление - нормализирано (по базова линия) (kWh)</t>
  </si>
  <si>
    <r>
      <t>СОБСТВЕНОСТ (</t>
    </r>
    <r>
      <rPr>
        <sz val="8"/>
        <rFont val="Arial"/>
        <family val="2"/>
      </rPr>
      <t>вид собственост, име и адрес на собственика, телефон)</t>
    </r>
  </si>
  <si>
    <t>ДЯЛ НА СПЕСТЯВАНИЯТА</t>
  </si>
  <si>
    <r>
      <t>kWh/m</t>
    </r>
    <r>
      <rPr>
        <vertAlign val="superscript"/>
        <sz val="10"/>
        <rFont val="Arial"/>
        <family val="2"/>
      </rPr>
      <t>2</t>
    </r>
    <r>
      <rPr>
        <sz val="10"/>
        <rFont val="Arial"/>
        <family val="2"/>
      </rPr>
      <t>.год.</t>
    </r>
  </si>
  <si>
    <r>
      <t>Р Е З Ю М Е</t>
    </r>
    <r>
      <rPr>
        <b/>
        <sz val="16"/>
        <rFont val="Arial"/>
        <family val="2"/>
      </rPr>
      <t xml:space="preserve">
НА ДОКЛАД ОТ ИЗВЪРШЕНО ОБСЛЕДВАНЕ 
ЗА ЕНЕРГИЙНА ЕФЕКТИВНОСТ
НА СГРАДА</t>
    </r>
  </si>
  <si>
    <t>ЗАБЕЛЕЖЕКА:
Съкращенията "ПД", "ЧП", "ПО", "ЧО", "С", "Ч" в т.1.1. за собствеността означават съответно публична държавна, частна държавна, публична общинска, смесена (включително съ-собствена) - с означаване дяловете на съсобствеността и режима на тези дялове, и частна собственост.</t>
  </si>
  <si>
    <t>Тoзи sheet не е част от резюмето. Ролята му е само да подпомогне обследващите при класифициране на предписаните ЕСМ.</t>
  </si>
  <si>
    <r>
      <t>УКАЗАНИЯ ПО Т. 5.2: 
1. Всяка предписана мярка се причислява към някоя от 12-те типизирани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t>
    </r>
    <r>
      <rPr>
        <vertAlign val="subscript"/>
        <sz val="10"/>
        <color indexed="10"/>
        <rFont val="Arial"/>
        <family val="2"/>
      </rPr>
      <t>2</t>
    </r>
    <r>
      <rPr>
        <sz val="10"/>
        <color indexed="10"/>
        <rFont val="Arial"/>
        <family val="2"/>
      </rPr>
      <t>)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r>
  </si>
  <si>
    <t>Ангел Илиев</t>
  </si>
  <si>
    <t>гр. Пловдив, ул. "Сан Стифано" № 99</t>
  </si>
  <si>
    <t>maiood.office@gmail.com</t>
  </si>
  <si>
    <t>инж. Димитър Палийски</t>
  </si>
  <si>
    <t>инж. Николай Ставрев</t>
  </si>
  <si>
    <t>инж. Димитър Димитров</t>
  </si>
  <si>
    <t>Многофамилна жилищна сграда</t>
  </si>
  <si>
    <t>Жилищна</t>
  </si>
  <si>
    <t>ДЪРВА ЗА ОГРЕВ</t>
  </si>
  <si>
    <t>Етажна собственост</t>
  </si>
  <si>
    <t>Термовизионна Диагностика - ТВД" ЕООД / 0026</t>
  </si>
  <si>
    <t>гр, Стамболийски, ул. "Г. С. Раковски" № 29</t>
  </si>
  <si>
    <t xml:space="preserve">                 1980   год.</t>
  </si>
  <si>
    <t>026ТВД076</t>
  </si>
  <si>
    <t>24.08.2015 г.</t>
  </si>
  <si>
    <t>25.09.2015 г.</t>
  </si>
  <si>
    <t>1981 г.</t>
  </si>
  <si>
    <t>Свиленград</t>
  </si>
  <si>
    <t>гр, Свиленград, ул. "Д. Благоев" № 6-8</t>
  </si>
  <si>
    <t>Георги Манолов, кмет на община Свиленград</t>
  </si>
  <si>
    <t>kmet@svilengrad.bg</t>
  </si>
  <si>
    <t>0379 / 74302</t>
  </si>
  <si>
    <t xml:space="preserve">                 2015   год.</t>
  </si>
  <si>
    <t>0898532020</t>
  </si>
</sst>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0"/>
    <numFmt numFmtId="173" formatCode="0.00000"/>
    <numFmt numFmtId="174" formatCode="0.E+00"/>
    <numFmt numFmtId="175" formatCode="0.000"/>
    <numFmt numFmtId="176" formatCode="0.00000000"/>
    <numFmt numFmtId="177" formatCode="0.0000000"/>
    <numFmt numFmtId="178" formatCode="0.000000"/>
    <numFmt numFmtId="179" formatCode="0.0000"/>
    <numFmt numFmtId="180" formatCode="0.000000000"/>
    <numFmt numFmtId="181" formatCode="0.0%"/>
    <numFmt numFmtId="182" formatCode="[$-402]dd\ mmmm\ yyyy\ &quot;г.&quot;"/>
    <numFmt numFmtId="183" formatCode="0.0000000000"/>
    <numFmt numFmtId="184" formatCode="0.000000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hh:mm:ss\ &quot;ч.&quot;"/>
  </numFmts>
  <fonts count="47">
    <font>
      <sz val="10"/>
      <name val="Arial"/>
      <family val="0"/>
    </font>
    <font>
      <b/>
      <sz val="10"/>
      <name val="Arial"/>
      <family val="2"/>
    </font>
    <font>
      <b/>
      <sz val="11"/>
      <name val="Arial"/>
      <family val="2"/>
    </font>
    <font>
      <sz val="8"/>
      <name val="Arial"/>
      <family val="2"/>
    </font>
    <font>
      <b/>
      <vertAlign val="superscript"/>
      <sz val="10"/>
      <name val="Arial"/>
      <family val="2"/>
    </font>
    <font>
      <b/>
      <sz val="9"/>
      <name val="Arial"/>
      <family val="2"/>
    </font>
    <font>
      <b/>
      <vertAlign val="subscript"/>
      <sz val="9"/>
      <name val="Arial"/>
      <family val="2"/>
    </font>
    <font>
      <u val="single"/>
      <sz val="10"/>
      <color indexed="36"/>
      <name val="Arial"/>
      <family val="2"/>
    </font>
    <font>
      <u val="single"/>
      <sz val="10"/>
      <color indexed="12"/>
      <name val="Arial"/>
      <family val="2"/>
    </font>
    <font>
      <b/>
      <sz val="12"/>
      <name val="Arial"/>
      <family val="2"/>
    </font>
    <font>
      <i/>
      <sz val="10"/>
      <name val="Arial"/>
      <family val="2"/>
    </font>
    <font>
      <b/>
      <sz val="11"/>
      <color indexed="12"/>
      <name val="Bookman Old Style"/>
      <family val="1"/>
    </font>
    <font>
      <vertAlign val="superscript"/>
      <sz val="10"/>
      <name val="Arial"/>
      <family val="2"/>
    </font>
    <font>
      <sz val="10"/>
      <color indexed="10"/>
      <name val="Arial"/>
      <family val="2"/>
    </font>
    <font>
      <sz val="11"/>
      <color indexed="10"/>
      <name val="Arial"/>
      <family val="2"/>
    </font>
    <font>
      <sz val="9"/>
      <name val="Arial"/>
      <family val="2"/>
    </font>
    <font>
      <b/>
      <sz val="11"/>
      <color indexed="12"/>
      <name val="Arial"/>
      <family val="2"/>
    </font>
    <font>
      <b/>
      <sz val="20"/>
      <color indexed="12"/>
      <name val="Arial"/>
      <family val="2"/>
    </font>
    <font>
      <b/>
      <sz val="20"/>
      <name val="Arial"/>
      <family val="2"/>
    </font>
    <font>
      <b/>
      <sz val="16"/>
      <name val="Arial"/>
      <family val="2"/>
    </font>
    <font>
      <vertAlign val="subscript"/>
      <sz val="10"/>
      <color indexed="10"/>
      <name val="Arial"/>
      <family val="2"/>
    </font>
    <font>
      <i/>
      <sz val="11"/>
      <name val="Arial"/>
      <family val="2"/>
    </font>
    <font>
      <sz val="11"/>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1"/>
      <color indexed="8"/>
      <name val="Times New Roman"/>
      <family val="0"/>
    </font>
    <font>
      <sz val="11"/>
      <color indexed="8"/>
      <name val="Times New Roman"/>
      <family val="0"/>
    </font>
    <font>
      <vertAlign val="superscript"/>
      <sz val="12"/>
      <color indexed="8"/>
      <name val="Times New Roman"/>
      <family val="0"/>
    </font>
    <font>
      <b/>
      <sz val="12"/>
      <color indexed="8"/>
      <name val="Times New Roman"/>
      <family val="0"/>
    </font>
    <font>
      <b/>
      <vertAlign val="superscript"/>
      <sz val="12"/>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6">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 fillId="4" borderId="10"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Continuous" vertical="center"/>
    </xf>
    <xf numFmtId="0" fontId="1"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1" fillId="4" borderId="11" xfId="0" applyFont="1" applyFill="1" applyBorder="1" applyAlignment="1" applyProtection="1">
      <alignment horizontal="centerContinuous" vertical="center"/>
      <protection locked="0"/>
    </xf>
    <xf numFmtId="0" fontId="1" fillId="4" borderId="12" xfId="0" applyFont="1" applyFill="1" applyBorder="1" applyAlignment="1" applyProtection="1">
      <alignment horizontal="centerContinuous" vertical="center"/>
      <protection locked="0"/>
    </xf>
    <xf numFmtId="0" fontId="1" fillId="4" borderId="13" xfId="0" applyFont="1" applyFill="1" applyBorder="1" applyAlignment="1" applyProtection="1">
      <alignment horizontal="centerContinuous" vertical="center"/>
      <protection locked="0"/>
    </xf>
    <xf numFmtId="0" fontId="5" fillId="22" borderId="14" xfId="0" applyFont="1" applyFill="1" applyBorder="1" applyAlignment="1" applyProtection="1">
      <alignment horizontal="center" vertical="center"/>
      <protection locked="0"/>
    </xf>
    <xf numFmtId="0" fontId="5" fillId="22" borderId="10" xfId="0" applyFont="1" applyFill="1" applyBorder="1" applyAlignment="1" applyProtection="1">
      <alignment horizontal="center" vertical="center"/>
      <protection locked="0"/>
    </xf>
    <xf numFmtId="0" fontId="1" fillId="4" borderId="15" xfId="0" applyFont="1" applyFill="1" applyBorder="1" applyAlignment="1" applyProtection="1">
      <alignment horizontal="centerContinuous" vertical="center"/>
      <protection locked="0"/>
    </xf>
    <xf numFmtId="0" fontId="1" fillId="4" borderId="16" xfId="0" applyFont="1" applyFill="1" applyBorder="1" applyAlignment="1" applyProtection="1">
      <alignment horizontal="centerContinuous" vertical="center"/>
      <protection locked="0"/>
    </xf>
    <xf numFmtId="0" fontId="1" fillId="3" borderId="11" xfId="0" applyFont="1" applyFill="1" applyBorder="1" applyAlignment="1" applyProtection="1">
      <alignment horizontal="centerContinuous" vertical="center"/>
      <protection locked="0"/>
    </xf>
    <xf numFmtId="0" fontId="1" fillId="3" borderId="10" xfId="0" applyFont="1" applyFill="1" applyBorder="1" applyAlignment="1" applyProtection="1">
      <alignment vertical="center"/>
      <protection/>
    </xf>
    <xf numFmtId="0" fontId="1" fillId="3" borderId="15" xfId="0" applyFont="1" applyFill="1" applyBorder="1" applyAlignment="1" applyProtection="1">
      <alignment horizontal="centerContinuous" vertical="center"/>
      <protection/>
    </xf>
    <xf numFmtId="0" fontId="1" fillId="3" borderId="16" xfId="0" applyFont="1" applyFill="1" applyBorder="1" applyAlignment="1" applyProtection="1">
      <alignment horizontal="centerContinuous" vertical="center"/>
      <protection/>
    </xf>
    <xf numFmtId="0" fontId="1" fillId="3" borderId="10" xfId="0" applyFont="1" applyFill="1" applyBorder="1" applyAlignment="1" applyProtection="1">
      <alignment horizontal="right" vertical="center"/>
      <protection/>
    </xf>
    <xf numFmtId="0" fontId="1" fillId="4" borderId="10" xfId="0" applyFont="1" applyFill="1" applyBorder="1" applyAlignment="1" applyProtection="1">
      <alignment horizontal="right" vertical="center"/>
      <protection/>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22" borderId="17" xfId="0" applyFont="1" applyFill="1" applyBorder="1" applyAlignment="1" applyProtection="1">
      <alignment horizontal="center" vertical="center"/>
      <protection locked="0"/>
    </xf>
    <xf numFmtId="0" fontId="1" fillId="22" borderId="14"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Continuous"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0" fillId="0" borderId="0" xfId="0" applyFill="1" applyAlignment="1" applyProtection="1">
      <alignment vertical="center"/>
      <protection locked="0"/>
    </xf>
    <xf numFmtId="0" fontId="1" fillId="0" borderId="0" xfId="0" applyFont="1" applyFill="1" applyBorder="1" applyAlignment="1" applyProtection="1">
      <alignment vertical="center"/>
      <protection/>
    </xf>
    <xf numFmtId="0" fontId="1" fillId="0" borderId="10" xfId="0" applyFont="1" applyFill="1" applyBorder="1" applyAlignment="1" applyProtection="1">
      <alignment vertical="center"/>
      <protection locked="0"/>
    </xf>
    <xf numFmtId="0" fontId="0" fillId="0" borderId="0" xfId="0" applyAlignment="1">
      <alignment horizontal="centerContinuous" vertical="center"/>
    </xf>
    <xf numFmtId="0" fontId="1" fillId="4" borderId="17"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1" fillId="0" borderId="0" xfId="0" applyFont="1" applyAlignment="1">
      <alignment vertical="center"/>
    </xf>
    <xf numFmtId="0" fontId="0" fillId="4" borderId="10" xfId="0" applyFont="1" applyFill="1" applyBorder="1" applyAlignment="1">
      <alignment horizontal="center" vertical="center"/>
    </xf>
    <xf numFmtId="0" fontId="10" fillId="0" borderId="0" xfId="0" applyFont="1" applyAlignment="1">
      <alignment horizontal="centerContinuous"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Border="1" applyAlignment="1">
      <alignment vertical="center"/>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 fillId="4" borderId="16"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4" fillId="0" borderId="0" xfId="0" applyFont="1" applyAlignment="1">
      <alignment vertical="center"/>
    </xf>
    <xf numFmtId="0" fontId="0" fillId="4" borderId="16" xfId="0" applyFont="1" applyFill="1" applyBorder="1" applyAlignment="1">
      <alignment horizontal="centerContinuous" vertical="center"/>
    </xf>
    <xf numFmtId="0" fontId="0" fillId="0" borderId="10" xfId="0" applyFont="1" applyBorder="1" applyAlignment="1">
      <alignment vertical="center" wrapText="1"/>
    </xf>
    <xf numFmtId="0" fontId="1" fillId="4" borderId="12"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xf>
    <xf numFmtId="0" fontId="0" fillId="4" borderId="12" xfId="0" applyFont="1" applyFill="1" applyBorder="1" applyAlignment="1">
      <alignment horizontal="left" vertical="center"/>
    </xf>
    <xf numFmtId="0" fontId="1" fillId="0" borderId="0" xfId="0" applyFont="1" applyFill="1" applyBorder="1" applyAlignment="1" applyProtection="1">
      <alignment horizontal="centerContinuous" vertical="center"/>
      <protection locked="0"/>
    </xf>
    <xf numFmtId="0" fontId="10" fillId="0" borderId="0" xfId="0" applyFont="1" applyAlignment="1">
      <alignment horizontal="left" vertical="center"/>
    </xf>
    <xf numFmtId="0" fontId="15" fillId="0" borderId="17" xfId="0" applyFont="1" applyFill="1" applyBorder="1" applyAlignment="1" applyProtection="1">
      <alignment horizontal="right" vertical="center"/>
      <protection locked="0"/>
    </xf>
    <xf numFmtId="0" fontId="15" fillId="0" borderId="10" xfId="0" applyFont="1" applyFill="1" applyBorder="1" applyAlignment="1" applyProtection="1">
      <alignment horizontal="right" vertical="center"/>
      <protection locked="0"/>
    </xf>
    <xf numFmtId="0" fontId="1" fillId="0" borderId="0" xfId="0" applyFont="1" applyFill="1" applyBorder="1" applyAlignment="1" applyProtection="1">
      <alignment horizontal="centerContinuous" vertical="center"/>
      <protection/>
    </xf>
    <xf numFmtId="0" fontId="0" fillId="0" borderId="0" xfId="0" applyAlignment="1">
      <alignment horizontal="left" vertical="center"/>
    </xf>
    <xf numFmtId="0" fontId="0" fillId="0" borderId="0" xfId="0" applyFont="1" applyAlignment="1">
      <alignment vertical="center"/>
    </xf>
    <xf numFmtId="0" fontId="1" fillId="0" borderId="11" xfId="0" applyFont="1" applyFill="1" applyBorder="1" applyAlignment="1" applyProtection="1">
      <alignment horizontal="centerContinuous" vertical="center"/>
      <protection locked="0"/>
    </xf>
    <xf numFmtId="3" fontId="1" fillId="4" borderId="10" xfId="0" applyNumberFormat="1" applyFont="1" applyFill="1" applyBorder="1" applyAlignment="1" applyProtection="1">
      <alignment horizontal="right" vertical="center"/>
      <protection/>
    </xf>
    <xf numFmtId="3" fontId="1" fillId="4" borderId="15" xfId="0" applyNumberFormat="1" applyFont="1" applyFill="1" applyBorder="1" applyAlignment="1" applyProtection="1">
      <alignment horizontal="right" vertical="center"/>
      <protection locked="0"/>
    </xf>
    <xf numFmtId="3" fontId="1" fillId="4" borderId="16" xfId="0" applyNumberFormat="1" applyFont="1" applyFill="1" applyBorder="1" applyAlignment="1" applyProtection="1">
      <alignment horizontal="right" vertical="center"/>
      <protection locked="0"/>
    </xf>
    <xf numFmtId="0" fontId="5" fillId="24" borderId="10"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7" xfId="0" applyFont="1" applyBorder="1" applyAlignment="1" applyProtection="1">
      <alignment horizontal="right" vertical="center"/>
      <protection locked="0"/>
    </xf>
    <xf numFmtId="0" fontId="0" fillId="4" borderId="15" xfId="0" applyFont="1" applyFill="1" applyBorder="1" applyAlignment="1" applyProtection="1">
      <alignment horizontal="centerContinuous" vertical="center"/>
      <protection locked="0"/>
    </xf>
    <xf numFmtId="0" fontId="0" fillId="4" borderId="16"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Continuous" vertical="center"/>
      <protection locked="0"/>
    </xf>
    <xf numFmtId="0" fontId="1" fillId="4" borderId="14" xfId="0" applyFont="1" applyFill="1" applyBorder="1" applyAlignment="1" applyProtection="1">
      <alignment vertical="center"/>
      <protection locked="0"/>
    </xf>
    <xf numFmtId="0" fontId="1" fillId="4" borderId="14"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17" fillId="0" borderId="0" xfId="0" applyFont="1" applyAlignment="1">
      <alignment horizontal="centerContinuous" vertical="center" wrapText="1"/>
    </xf>
    <xf numFmtId="0" fontId="0" fillId="0" borderId="17" xfId="0" applyFont="1" applyFill="1" applyBorder="1" applyAlignment="1">
      <alignment horizontal="center" vertical="center"/>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19" xfId="0" applyFont="1" applyFill="1" applyBorder="1" applyAlignment="1">
      <alignment horizontal="left" vertical="center"/>
    </xf>
    <xf numFmtId="0" fontId="0" fillId="4" borderId="10" xfId="0" applyFont="1" applyFill="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Continuous"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pplyProtection="1">
      <alignment horizontal="centerContinuous" vertical="center"/>
      <protection locked="0"/>
    </xf>
    <xf numFmtId="3" fontId="0" fillId="0" borderId="10" xfId="0" applyNumberFormat="1" applyFont="1" applyBorder="1" applyAlignment="1" applyProtection="1">
      <alignment horizontal="right" vertical="center"/>
      <protection locked="0"/>
    </xf>
    <xf numFmtId="3" fontId="0" fillId="0" borderId="10" xfId="0" applyNumberFormat="1" applyFont="1" applyBorder="1" applyAlignment="1" applyProtection="1">
      <alignment horizontal="right" vertical="center"/>
      <protection/>
    </xf>
    <xf numFmtId="3" fontId="0" fillId="4" borderId="10" xfId="0" applyNumberFormat="1" applyFont="1" applyFill="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0" xfId="0" applyFont="1" applyFill="1" applyBorder="1" applyAlignment="1" applyProtection="1">
      <alignment vertical="center"/>
      <protection locked="0"/>
    </xf>
    <xf numFmtId="0" fontId="0" fillId="3" borderId="15" xfId="0" applyFont="1" applyFill="1" applyBorder="1" applyAlignment="1" applyProtection="1">
      <alignment horizontal="centerContinuous" vertical="center"/>
      <protection locked="0"/>
    </xf>
    <xf numFmtId="0" fontId="0" fillId="3" borderId="16" xfId="0" applyFont="1" applyFill="1" applyBorder="1" applyAlignment="1" applyProtection="1">
      <alignment horizontal="centerContinuous" vertical="center"/>
      <protection locked="0"/>
    </xf>
    <xf numFmtId="0" fontId="0" fillId="0" borderId="15"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Continuous" vertical="center"/>
      <protection locked="0"/>
    </xf>
    <xf numFmtId="0" fontId="16" fillId="0" borderId="0" xfId="0" applyFont="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wrapText="1"/>
    </xf>
    <xf numFmtId="0" fontId="22" fillId="0" borderId="14" xfId="0" applyFont="1" applyBorder="1" applyAlignment="1">
      <alignment horizontal="center" vertical="center"/>
    </xf>
    <xf numFmtId="0" fontId="8" fillId="0" borderId="10" xfId="53" applyBorder="1" applyAlignment="1" applyProtection="1">
      <alignment vertical="center"/>
      <protection/>
    </xf>
    <xf numFmtId="0" fontId="10" fillId="0" borderId="11" xfId="0" applyFont="1" applyFill="1" applyBorder="1" applyAlignment="1">
      <alignment horizontal="centerContinuous" vertical="center"/>
    </xf>
    <xf numFmtId="0" fontId="10" fillId="0" borderId="0" xfId="0" applyFont="1" applyBorder="1" applyAlignment="1">
      <alignment vertical="center" wrapText="1"/>
    </xf>
    <xf numFmtId="0" fontId="0" fillId="0" borderId="0" xfId="0" applyBorder="1" applyAlignment="1">
      <alignment vertical="center" wrapText="1"/>
    </xf>
    <xf numFmtId="4" fontId="0" fillId="0" borderId="10" xfId="0" applyNumberFormat="1" applyFont="1" applyBorder="1" applyAlignment="1" applyProtection="1">
      <alignment horizontal="right" vertical="center"/>
      <protection/>
    </xf>
    <xf numFmtId="4" fontId="0" fillId="3" borderId="10" xfId="0" applyNumberFormat="1" applyFont="1" applyFill="1" applyBorder="1" applyAlignment="1" applyProtection="1">
      <alignment horizontal="right" vertical="center"/>
      <protection/>
    </xf>
    <xf numFmtId="10" fontId="1" fillId="3" borderId="10" xfId="0" applyNumberFormat="1" applyFont="1" applyFill="1" applyBorder="1" applyAlignment="1" applyProtection="1">
      <alignment vertical="center"/>
      <protection/>
    </xf>
    <xf numFmtId="3" fontId="0" fillId="0" borderId="10" xfId="0" applyNumberFormat="1" applyFont="1" applyBorder="1" applyAlignment="1" applyProtection="1">
      <alignment vertical="center"/>
      <protection/>
    </xf>
    <xf numFmtId="4" fontId="0" fillId="0" borderId="10" xfId="0" applyNumberFormat="1" applyFont="1" applyBorder="1" applyAlignment="1" applyProtection="1">
      <alignment vertical="center"/>
      <protection/>
    </xf>
    <xf numFmtId="0" fontId="10" fillId="0" borderId="0" xfId="0" applyFont="1" applyAlignment="1">
      <alignment vertical="center"/>
    </xf>
    <xf numFmtId="4" fontId="0" fillId="0" borderId="10" xfId="0" applyNumberFormat="1" applyFont="1" applyBorder="1" applyAlignment="1" applyProtection="1">
      <alignment horizontal="right" vertical="center"/>
      <protection locked="0"/>
    </xf>
    <xf numFmtId="4" fontId="1" fillId="4" borderId="10" xfId="0" applyNumberFormat="1" applyFont="1" applyFill="1" applyBorder="1" applyAlignment="1" applyProtection="1">
      <alignment horizontal="right" vertical="center"/>
      <protection/>
    </xf>
    <xf numFmtId="4" fontId="0" fillId="4" borderId="10" xfId="0" applyNumberFormat="1" applyFont="1" applyFill="1" applyBorder="1" applyAlignment="1" applyProtection="1">
      <alignment horizontal="right" vertical="center"/>
      <protection/>
    </xf>
    <xf numFmtId="2" fontId="0" fillId="0" borderId="10" xfId="0" applyNumberFormat="1" applyFont="1" applyBorder="1" applyAlignment="1" applyProtection="1">
      <alignment vertical="center"/>
      <protection locked="0"/>
    </xf>
    <xf numFmtId="0" fontId="8" fillId="0" borderId="0" xfId="53" applyAlignment="1" applyProtection="1">
      <alignment/>
      <protection/>
    </xf>
    <xf numFmtId="0" fontId="1" fillId="4" borderId="16"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 fillId="4" borderId="17"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1" fillId="4" borderId="19"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49" fontId="0" fillId="0" borderId="10" xfId="0" applyNumberFormat="1" applyBorder="1" applyAlignment="1">
      <alignment horizontal="left" vertical="center"/>
    </xf>
    <xf numFmtId="0" fontId="13" fillId="0" borderId="0" xfId="0" applyFont="1" applyBorder="1" applyAlignment="1">
      <alignment horizontal="left" vertical="center" wrapText="1"/>
    </xf>
    <xf numFmtId="0" fontId="0" fillId="4" borderId="20"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1" fillId="4" borderId="11" xfId="0" applyFont="1" applyFill="1" applyBorder="1" applyAlignment="1">
      <alignment horizontal="left" vertical="center"/>
    </xf>
    <xf numFmtId="0" fontId="1" fillId="4" borderId="16" xfId="0" applyFont="1" applyFill="1" applyBorder="1" applyAlignment="1">
      <alignment horizontal="left" vertical="center"/>
    </xf>
    <xf numFmtId="0" fontId="1" fillId="0" borderId="0" xfId="0" applyFont="1" applyAlignment="1">
      <alignment horizontal="left"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0" xfId="0" applyFont="1" applyAlignment="1">
      <alignment horizontal="center" vertical="center" wrapText="1"/>
    </xf>
    <xf numFmtId="0" fontId="0" fillId="4" borderId="2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1"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0" fillId="0" borderId="11" xfId="0" applyFont="1" applyBorder="1" applyAlignment="1" applyProtection="1">
      <alignment vertical="center"/>
      <protection locked="0"/>
    </xf>
    <xf numFmtId="0" fontId="0" fillId="0" borderId="16" xfId="0" applyFont="1" applyBorder="1" applyAlignment="1">
      <alignment vertical="center"/>
    </xf>
    <xf numFmtId="0" fontId="1" fillId="0" borderId="0"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20"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1" fillId="0" borderId="20"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5" fillId="4" borderId="20"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0" fillId="0" borderId="0" xfId="0" applyFont="1" applyAlignment="1">
      <alignment horizontal="left" vertical="center" wrapText="1"/>
    </xf>
    <xf numFmtId="0" fontId="2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0</xdr:rowOff>
    </xdr:from>
    <xdr:to>
      <xdr:col>9</xdr:col>
      <xdr:colOff>704850</xdr:colOff>
      <xdr:row>55</xdr:row>
      <xdr:rowOff>142875</xdr:rowOff>
    </xdr:to>
    <xdr:sp>
      <xdr:nvSpPr>
        <xdr:cNvPr id="1" name="TextBox 2"/>
        <xdr:cNvSpPr txBox="1">
          <a:spLocks noChangeArrowheads="1"/>
        </xdr:cNvSpPr>
      </xdr:nvSpPr>
      <xdr:spPr>
        <a:xfrm>
          <a:off x="66675" y="4572000"/>
          <a:ext cx="6124575"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Многофамилната жилищна сграда на ул. „Д. Благоев” № 6-8, гр. Свиленград е изградена по типов проект с панелна конструкция</a:t>
          </a:r>
          <a:r>
            <a:rPr lang="en-US" cap="none" sz="1200" b="0" i="0" u="none" baseline="0">
              <a:solidFill>
                <a:srgbClr val="000000"/>
              </a:solidFill>
              <a:latin typeface="Times New Roman"/>
              <a:ea typeface="Times New Roman"/>
              <a:cs typeface="Times New Roman"/>
            </a:rPr>
            <a:t>. Сградата е съставена от четири  секции. . Секциите са три типа; една на пет етажа с три двустайни апартамента на етаж, две на пет етажа с два тристайни апартамента на етаж и една на пет етажа с два двустайни и един тристаен апартамента на етаж. В сградата всички имоти са битови и се ползват като апартаменти. Между отделните секции са изпълнени строителните фуги, като в част от дължините им е изпълнено покритие от поцинкована ламарина за ограничаване интензивността на топлинните загуби.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Жилищната сграда е със стоманобетонна панелна конструкция 0,20 м измазани двустранно с варопясъчна мазилка. След 2004 г. по част от външните стени на сграда е полагана  допълнителна топлоизолация от стиропор с дебелина 0,05 м.по индивидуалната инициатива на отделните собственици на имоти.
</a:t>
          </a:r>
          <a:r>
            <a:rPr lang="en-US" cap="none" sz="1200" b="0" i="0" u="none" baseline="0">
              <a:solidFill>
                <a:srgbClr val="000000"/>
              </a:solidFill>
              <a:latin typeface="Times New Roman"/>
              <a:ea typeface="Times New Roman"/>
              <a:cs typeface="Times New Roman"/>
            </a:rPr>
            <a:t>Всички секции на сградата са с избени помещения подземо и надземно разположени. Подовата конструкция е под над неотопляема изба. 
</a:t>
          </a:r>
          <a:r>
            <a:rPr lang="en-US" cap="none" sz="1200" b="0" i="0" u="none" baseline="0">
              <a:solidFill>
                <a:srgbClr val="000000"/>
              </a:solidFill>
              <a:latin typeface="Times New Roman"/>
              <a:ea typeface="Times New Roman"/>
              <a:cs typeface="Times New Roman"/>
            </a:rPr>
            <a:t>Всички секции на сградата са със студен плосък покрив с подпокривно пространство 0,80 м.  Покривната конструкция е плоча измазана с варопясъчна мазилка от вътре, от външната страна при строежа на сградата е положена перлитова насипка 0,10 м, 0,8м. подпокривно пространство с вентилационни отвори и над него бетонна панелна конструкция с изпълнена нивелиращ чакъл и хидроизолация.
</a:t>
          </a:r>
          <a:r>
            <a:rPr lang="en-US" cap="none" sz="1200" b="0" i="0" u="none" baseline="0">
              <a:solidFill>
                <a:srgbClr val="000000"/>
              </a:solidFill>
              <a:latin typeface="Times New Roman"/>
              <a:ea typeface="Times New Roman"/>
              <a:cs typeface="Times New Roman"/>
            </a:rPr>
            <a:t>Многофамилната жилищна сграда на ул. „Д. Благоев” № 6-8, гр. Свиленград се отоплява посредством индивидуални отоплители на твърдо гориво или ел. енергия. 
</a:t>
          </a:r>
          <a:r>
            <a:rPr lang="en-US" cap="none" sz="1200" b="0" i="0" u="none" baseline="0">
              <a:solidFill>
                <a:srgbClr val="000000"/>
              </a:solidFill>
              <a:latin typeface="Times New Roman"/>
              <a:ea typeface="Times New Roman"/>
              <a:cs typeface="Times New Roman"/>
            </a:rPr>
            <a:t>БГВ за нуждите етажните собственици  се осигуряват от индивидуални ел. бойлери.
</a:t>
          </a:r>
          <a:r>
            <a:rPr lang="en-US" cap="none" sz="1200" b="0" i="0" u="none" baseline="0">
              <a:solidFill>
                <a:srgbClr val="000000"/>
              </a:solidFill>
              <a:latin typeface="Times New Roman"/>
              <a:ea typeface="Times New Roman"/>
              <a:cs typeface="Times New Roman"/>
            </a:rPr>
            <a:t>Осветлението в сградата е реализирано на база луминесцентни лампи,  лампи с нажежаема спирала и енергоспестяващи лампи. Осветителните тела са в добро техническо състояние, не се забелязват се изгорели и липсващи лампи по осветителните тела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61</xdr:row>
      <xdr:rowOff>19050</xdr:rowOff>
    </xdr:from>
    <xdr:to>
      <xdr:col>9</xdr:col>
      <xdr:colOff>657225</xdr:colOff>
      <xdr:row>93</xdr:row>
      <xdr:rowOff>123825</xdr:rowOff>
    </xdr:to>
    <xdr:sp>
      <xdr:nvSpPr>
        <xdr:cNvPr id="2" name="TextBox 2"/>
        <xdr:cNvSpPr txBox="1">
          <a:spLocks noChangeArrowheads="1"/>
        </xdr:cNvSpPr>
      </xdr:nvSpPr>
      <xdr:spPr>
        <a:xfrm>
          <a:off x="38100" y="9934575"/>
          <a:ext cx="6105525" cy="528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В многофмилната жилищна сграда на адрес ул. „Д. Благоев“ № 6-8, гр. Свиленград не е проектирана и изграждана инсталация за централно топлоснабдяване.
</a:t>
          </a:r>
          <a:r>
            <a:rPr lang="en-US" cap="none" sz="1200" b="0" i="0" u="none" baseline="0">
              <a:solidFill>
                <a:srgbClr val="000000"/>
              </a:solidFill>
              <a:latin typeface="Times New Roman"/>
              <a:ea typeface="Times New Roman"/>
              <a:cs typeface="Times New Roman"/>
            </a:rPr>
            <a:t>Отоплението в сградата се осъществява от индивидуални отоплители различни за отделните имоти. В 45% от имотите се ползват отоплителни печки и отоплителни печки тип камина на твърдо гориво – дърва и/или въглища, 10% от имотите ползват автономни климатични системи инверторен тип, а в останалите имоти се ползват отоплотелни уреди конвекторен тип с ел.енергия. Отоплителните уреди са в добро техническо състояние, не се забелязват се следи от съществени повреди. 
</a:t>
          </a:r>
          <a:r>
            <a:rPr lang="en-US" cap="none" sz="1200" b="0" i="0" u="none" baseline="0">
              <a:solidFill>
                <a:srgbClr val="000000"/>
              </a:solidFill>
              <a:latin typeface="Times New Roman"/>
              <a:ea typeface="Times New Roman"/>
              <a:cs typeface="Times New Roman"/>
            </a:rPr>
            <a:t>В жилищната сграда се използват различен тип и мощност електрически отоплителни уреди.
</a:t>
          </a:r>
          <a:r>
            <a:rPr lang="en-US" cap="none" sz="1200" b="0" i="0" u="none" baseline="0">
              <a:solidFill>
                <a:srgbClr val="000000"/>
              </a:solidFill>
              <a:latin typeface="Times New Roman"/>
              <a:ea typeface="Times New Roman"/>
              <a:cs typeface="Times New Roman"/>
            </a:rPr>
            <a:t>Индивидуалните климатизатори се използват както за отопление през зимния период, така и за охлаждане през лятото.
</a:t>
          </a:r>
          <a:r>
            <a:rPr lang="en-US" cap="none" sz="1200" b="0" i="0" u="none" baseline="0">
              <a:solidFill>
                <a:srgbClr val="000000"/>
              </a:solidFill>
              <a:latin typeface="Times New Roman"/>
              <a:ea typeface="Times New Roman"/>
              <a:cs typeface="Times New Roman"/>
            </a:rPr>
            <a:t>В жилищната сграда няма изградена инсталация за централно снабдяване с БГВ. Гореща вода се осигурява за всеки апарнамент индивидуално посредством различни по тип, обем и мощност електрически бойлери.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сградата няма изградена централизирана вентилационна система. Всички помещения се вентилират с естествена вентилация през отваряеми врати и прозорци. На база на изпълнената оценка на състоянието на външни врати и прозорци, беше оценено въздействието им върху инфилтрацията в сградата, като крайния изчислителен резултат е увеличение с 0,12 </a:t>
          </a:r>
          <a:r>
            <a:rPr lang="en-US" cap="none" sz="1200" b="0" i="0" u="none" baseline="0">
              <a:solidFill>
                <a:srgbClr val="000000"/>
              </a:solidFill>
              <a:latin typeface="Times New Roman"/>
              <a:ea typeface="Times New Roman"/>
              <a:cs typeface="Times New Roman"/>
            </a:rPr>
            <a:t>h </a:t>
          </a:r>
          <a:r>
            <a:rPr lang="en-US" cap="none" sz="1200" b="0" i="0" u="none" baseline="30000">
              <a:solidFill>
                <a:srgbClr val="000000"/>
              </a:solidFill>
              <a:latin typeface="Times New Roman"/>
              <a:ea typeface="Times New Roman"/>
              <a:cs typeface="Times New Roman"/>
            </a:rPr>
            <a:t>– 1</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част от кухненските помещения са монтирани абсорбери работещи на рециркулационен принцип за улавяне на миризми и влага от приготвяне на храна.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Осветлението в сградата е реализирано с лампи с нажежаема жичка, луминесцентни лампи и енергоспестяващи лампи разположени в различни типове осветителни тела. В коридорите, стаи и спалните помещения са инсталирани лампи с нажежаема жичка или енергоефективни. В 4 % от дневни помещения осветлението се осъществява с луминисцентни лампи.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419100</xdr:colOff>
      <xdr:row>13</xdr:row>
      <xdr:rowOff>85725</xdr:rowOff>
    </xdr:from>
    <xdr:to>
      <xdr:col>9</xdr:col>
      <xdr:colOff>352425</xdr:colOff>
      <xdr:row>17</xdr:row>
      <xdr:rowOff>9525</xdr:rowOff>
    </xdr:to>
    <xdr:sp>
      <xdr:nvSpPr>
        <xdr:cNvPr id="3" name="Arc 290"/>
        <xdr:cNvSpPr>
          <a:spLocks/>
        </xdr:cNvSpPr>
      </xdr:nvSpPr>
      <xdr:spPr>
        <a:xfrm rot="13301176" flipV="1">
          <a:off x="5295900" y="2228850"/>
          <a:ext cx="542925" cy="571500"/>
        </a:xfrm>
        <a:custGeom>
          <a:pathLst>
            <a:path fill="none"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path>
            <a:path stroke="0"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lnTo>
                <a:pt x="21600" y="21600"/>
              </a:lnTo>
              <a:lnTo>
                <a:pt x="15778" y="799"/>
              </a:lnTo>
              <a:close/>
            </a:path>
          </a:pathLst>
        </a:custGeom>
        <a:noFill/>
        <a:ln w="603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12</xdr:row>
      <xdr:rowOff>85725</xdr:rowOff>
    </xdr:from>
    <xdr:to>
      <xdr:col>9</xdr:col>
      <xdr:colOff>152400</xdr:colOff>
      <xdr:row>18</xdr:row>
      <xdr:rowOff>28575</xdr:rowOff>
    </xdr:to>
    <xdr:sp>
      <xdr:nvSpPr>
        <xdr:cNvPr id="4" name="AutoShape 291"/>
        <xdr:cNvSpPr>
          <a:spLocks/>
        </xdr:cNvSpPr>
      </xdr:nvSpPr>
      <xdr:spPr>
        <a:xfrm rot="16200000">
          <a:off x="5438775" y="2066925"/>
          <a:ext cx="200025" cy="914400"/>
        </a:xfrm>
        <a:prstGeom prst="rightArrow">
          <a:avLst>
            <a:gd name="adj" fmla="val 2871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18</xdr:row>
      <xdr:rowOff>28575</xdr:rowOff>
    </xdr:from>
    <xdr:to>
      <xdr:col>9</xdr:col>
      <xdr:colOff>390525</xdr:colOff>
      <xdr:row>27</xdr:row>
      <xdr:rowOff>38100</xdr:rowOff>
    </xdr:to>
    <xdr:pic>
      <xdr:nvPicPr>
        <xdr:cNvPr id="5" name="Picture 7"/>
        <xdr:cNvPicPr preferRelativeResize="1">
          <a:picLocks noChangeAspect="1"/>
        </xdr:cNvPicPr>
      </xdr:nvPicPr>
      <xdr:blipFill>
        <a:blip r:embed="rId1"/>
        <a:stretch>
          <a:fillRect/>
        </a:stretch>
      </xdr:blipFill>
      <xdr:spPr>
        <a:xfrm>
          <a:off x="276225" y="2981325"/>
          <a:ext cx="5600700" cy="1466850"/>
        </a:xfrm>
        <a:prstGeom prst="rect">
          <a:avLst/>
        </a:prstGeom>
        <a:noFill/>
        <a:ln w="9525" cmpd="sng">
          <a:noFill/>
        </a:ln>
      </xdr:spPr>
    </xdr:pic>
    <xdr:clientData/>
  </xdr:twoCellAnchor>
  <xdr:twoCellAnchor>
    <xdr:from>
      <xdr:col>2</xdr:col>
      <xdr:colOff>200025</xdr:colOff>
      <xdr:row>3</xdr:row>
      <xdr:rowOff>57150</xdr:rowOff>
    </xdr:from>
    <xdr:to>
      <xdr:col>7</xdr:col>
      <xdr:colOff>104775</xdr:colOff>
      <xdr:row>17</xdr:row>
      <xdr:rowOff>114300</xdr:rowOff>
    </xdr:to>
    <xdr:pic>
      <xdr:nvPicPr>
        <xdr:cNvPr id="6" name="Picture 8" descr="IMG_4481"/>
        <xdr:cNvPicPr preferRelativeResize="1">
          <a:picLocks noChangeAspect="1"/>
        </xdr:cNvPicPr>
      </xdr:nvPicPr>
      <xdr:blipFill>
        <a:blip r:embed="rId2"/>
        <a:stretch>
          <a:fillRect/>
        </a:stretch>
      </xdr:blipFill>
      <xdr:spPr>
        <a:xfrm>
          <a:off x="1419225" y="581025"/>
          <a:ext cx="2952750" cy="2324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9</xdr:col>
      <xdr:colOff>542925</xdr:colOff>
      <xdr:row>34</xdr:row>
      <xdr:rowOff>114300</xdr:rowOff>
    </xdr:to>
    <xdr:sp>
      <xdr:nvSpPr>
        <xdr:cNvPr id="1" name="TextBox 2"/>
        <xdr:cNvSpPr txBox="1">
          <a:spLocks noChangeArrowheads="1"/>
        </xdr:cNvSpPr>
      </xdr:nvSpPr>
      <xdr:spPr>
        <a:xfrm>
          <a:off x="0" y="400050"/>
          <a:ext cx="6029325" cy="524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Обектът на обследване се намира в Климатична зона 8 Външната изчислителна температура за разглеждания район е  - 14 </a:t>
          </a:r>
          <a:r>
            <a:rPr lang="en-US" cap="none" sz="1200" b="0" i="0" u="none" baseline="30000">
              <a:solidFill>
                <a:srgbClr val="000000"/>
              </a:solidFill>
              <a:latin typeface="Times New Roman"/>
              <a:ea typeface="Times New Roman"/>
              <a:cs typeface="Times New Roman"/>
            </a:rPr>
            <a:t>о</a:t>
          </a:r>
          <a:r>
            <a:rPr lang="en-US" cap="none" sz="1200" b="0" i="0" u="none" baseline="0">
              <a:solidFill>
                <a:srgbClr val="000000"/>
              </a:solidFill>
              <a:latin typeface="Times New Roman"/>
              <a:ea typeface="Times New Roman"/>
              <a:cs typeface="Times New Roman"/>
            </a:rPr>
            <a:t>С. Влиянието на външния климат е отчетено, като са използвани реално регистрираните температури на въздуха в населеното място, въз основа на които са пресметнати реалните денградуси .
</a:t>
          </a:r>
          <a:r>
            <a:rPr lang="en-US" cap="none" sz="1200" b="0" i="0" u="none" baseline="0">
              <a:solidFill>
                <a:srgbClr val="000000"/>
              </a:solidFill>
              <a:latin typeface="Times New Roman"/>
              <a:ea typeface="Times New Roman"/>
              <a:cs typeface="Times New Roman"/>
            </a:rPr>
            <a:t>Анализът на енергопотреблението е извършен на база направени енергийни разходи за ел. енергия и топлинна енергия. Анализирани са три последователни отоплителни сезони от 2012 до 2014 г.  Данните са взети от направена справка по първични счетоводни документи, предоставена от етажните собственици. 
</a:t>
          </a:r>
          <a:r>
            <a:rPr lang="en-US" cap="none" sz="1200" b="0" i="0" u="none" baseline="0">
              <a:solidFill>
                <a:srgbClr val="000000"/>
              </a:solidFill>
              <a:latin typeface="Times New Roman"/>
              <a:ea typeface="Times New Roman"/>
              <a:cs typeface="Times New Roman"/>
            </a:rPr>
            <a:t>По експертна оценка за базова година е приета 2013 година, за която е пресметнат  </a:t>
          </a:r>
          <a:r>
            <a:rPr lang="en-US" cap="none" sz="1200" b="1" i="0" u="none" baseline="0">
              <a:solidFill>
                <a:srgbClr val="000000"/>
              </a:solidFill>
              <a:latin typeface="Times New Roman"/>
              <a:ea typeface="Times New Roman"/>
              <a:cs typeface="Times New Roman"/>
            </a:rPr>
            <a:t>референтен разход на топлина 105,66 kWh/m</a:t>
          </a:r>
          <a:r>
            <a:rPr lang="en-US" cap="none" sz="1200" b="1"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Видно от геометричнит размери и топлотехническите характеристики на сградата, че същата не се отоплява пълноценно.
</a:t>
          </a:r>
          <a:r>
            <a:rPr lang="en-US" cap="none" sz="1200" b="0" i="0" u="none" baseline="0">
              <a:solidFill>
                <a:srgbClr val="000000"/>
              </a:solidFill>
              <a:latin typeface="Times New Roman"/>
              <a:ea typeface="Times New Roman"/>
              <a:cs typeface="Times New Roman"/>
            </a:rPr>
            <a:t>Недостатъчните часове на работа на </a:t>
          </a:r>
          <a:r>
            <a:rPr lang="en-US" cap="none" sz="1200" b="0" i="0" u="none" baseline="0">
              <a:solidFill>
                <a:srgbClr val="000000"/>
              </a:solidFill>
              <a:latin typeface="Times New Roman"/>
              <a:ea typeface="Times New Roman"/>
              <a:cs typeface="Times New Roman"/>
            </a:rPr>
            <a:t>отоплителните уреди</a:t>
          </a:r>
          <a:r>
            <a:rPr lang="en-US" cap="none" sz="1200" b="0" i="0" u="none" baseline="0">
              <a:solidFill>
                <a:srgbClr val="000000"/>
              </a:solidFill>
              <a:latin typeface="Times New Roman"/>
              <a:ea typeface="Times New Roman"/>
              <a:cs typeface="Times New Roman"/>
            </a:rPr>
            <a:t>, както и непълноценното използуване на сградата водят до преохлаждане на сградата в нощните часове и невъзможност за достигане на нормативна температура през работния ден.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Анализът на входните данни на обекта за избрания период на изследване е направен на база закупена, а не на реално изразходвана енергия. При прилагания режим на топлоснабдяване анализа показва голяма вариация на годишният разход на топлина в граници говорещи за лошо управление. Не се поддържат на параметрите на микроклимата и топлинния комфорт в сградата.
</a:t>
          </a:r>
          <a:r>
            <a:rPr lang="en-US" cap="none" sz="1200" b="0" i="0" u="none" baseline="0">
              <a:solidFill>
                <a:srgbClr val="000000"/>
              </a:solidFill>
              <a:latin typeface="Times New Roman"/>
              <a:ea typeface="Times New Roman"/>
              <a:cs typeface="Times New Roman"/>
            </a:rPr>
            <a:t>Високият коефициент на топлопреминаване и инфилтрация определят висок потенциал за икономия на енергия в рамките над 55 %, спрямо базовия разход. 
</a:t>
          </a:r>
          <a:r>
            <a:rPr lang="en-US" cap="none" sz="1200" b="0" i="0" u="none" baseline="0">
              <a:solidFill>
                <a:srgbClr val="000000"/>
              </a:solidFill>
              <a:latin typeface="Times New Roman"/>
              <a:ea typeface="Times New Roman"/>
              <a:cs typeface="Times New Roman"/>
            </a:rPr>
            <a:t>Въз основа на направените констатации от анализа на действителното енергопотребление е извършено последващо калибриране на модела на енергопотребление с цел  установяване на </a:t>
          </a:r>
          <a:r>
            <a:rPr lang="en-US" cap="none" sz="1200" b="1" i="0" u="none" baseline="0">
              <a:solidFill>
                <a:srgbClr val="000000"/>
              </a:solidFill>
              <a:latin typeface="Times New Roman"/>
              <a:ea typeface="Times New Roman"/>
              <a:cs typeface="Times New Roman"/>
            </a:rPr>
            <a:t>нормализираният  разход</a:t>
          </a:r>
          <a:r>
            <a:rPr lang="en-US" cap="none" sz="1200" b="0" i="0" u="none" baseline="0">
              <a:solidFill>
                <a:srgbClr val="000000"/>
              </a:solidFill>
              <a:latin typeface="Times New Roman"/>
              <a:ea typeface="Times New Roman"/>
              <a:cs typeface="Times New Roman"/>
            </a:rPr>
            <a:t> на енергия, който е </a:t>
          </a:r>
          <a:r>
            <a:rPr lang="en-US" cap="none" sz="1200" b="1" i="0" u="none" baseline="0">
              <a:solidFill>
                <a:srgbClr val="000000"/>
              </a:solidFill>
              <a:latin typeface="Times New Roman"/>
              <a:ea typeface="Times New Roman"/>
              <a:cs typeface="Times New Roman"/>
            </a:rPr>
            <a:t>базата</a:t>
          </a:r>
          <a:r>
            <a:rPr lang="en-US" cap="none" sz="1200" b="0" i="0" u="none" baseline="0">
              <a:solidFill>
                <a:srgbClr val="000000"/>
              </a:solidFill>
              <a:latin typeface="Times New Roman"/>
              <a:ea typeface="Times New Roman"/>
              <a:cs typeface="Times New Roman"/>
            </a:rPr>
            <a:t> за сравняване на енергийните характеристики на сградата и определяне на потенциала за икономия на енергия.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104775</xdr:rowOff>
    </xdr:from>
    <xdr:to>
      <xdr:col>9</xdr:col>
      <xdr:colOff>504825</xdr:colOff>
      <xdr:row>55</xdr:row>
      <xdr:rowOff>9525</xdr:rowOff>
    </xdr:to>
    <xdr:sp>
      <xdr:nvSpPr>
        <xdr:cNvPr id="1" name="TextBox 2"/>
        <xdr:cNvSpPr txBox="1">
          <a:spLocks noChangeArrowheads="1"/>
        </xdr:cNvSpPr>
      </xdr:nvSpPr>
      <xdr:spPr>
        <a:xfrm>
          <a:off x="28575" y="809625"/>
          <a:ext cx="5962650" cy="816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Подовата конструкция на сградата е няколко типа под над неотопляим сутерен; и под граничещ с външен въздух, с обобщен коефициент на топлопреминаване U = 1,01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е необходимо  топлоизолиране на частта граничеща с външен въздух.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полагане на топлоизолация от </a:t>
          </a:r>
          <a:r>
            <a:rPr lang="en-US" cap="none" sz="1200" b="0" i="0" u="none" baseline="0">
              <a:solidFill>
                <a:srgbClr val="000000"/>
              </a:solidFill>
              <a:latin typeface="Times New Roman"/>
              <a:ea typeface="Times New Roman"/>
              <a:cs typeface="Times New Roman"/>
            </a:rPr>
            <a:t>XPS </a:t>
          </a:r>
          <a:r>
            <a:rPr lang="en-US" cap="none" sz="1200" b="0" i="0" u="none" baseline="0">
              <a:solidFill>
                <a:srgbClr val="000000"/>
              </a:solidFill>
              <a:latin typeface="Times New Roman"/>
              <a:ea typeface="Times New Roman"/>
              <a:cs typeface="Times New Roman"/>
            </a:rPr>
            <a:t>δ = 10 см на 35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положена на подовата плоча, граничеща с външен въздух.  Ефектът от прилагане на мярката се изразява в подобряване на обобщения  коефициент на топлопреминаване от U = 1,96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0,3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Външните стени на сградата са с висок коефициент на топлопреминаване. Въпреки наличието на различни типове строителни конструкции и различните им топлотехнически характеристики е наложително допълнителното топлоизолиране.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пола гане на външна топлоизолация на 1600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стени с топлоизолационна система, базирана на основен топлоизолационен материал ЕPS,  δ = 10 см. Ефектът от прилагане на мярката се изразява в подобряване на обобщения коефициент на топлопреминаване от U = 1,47 W/m2K до U = 0,</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Times New Roman"/>
              <a:ea typeface="Times New Roman"/>
              <a:cs typeface="Times New Roman"/>
            </a:rPr>
            <a:t>2 W/m2K.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За получаване на завършен вид на сградата и изолиране на термомостове се предвижда допълнителна топлоизолация на надземните външни стени ограждащи избените помещения с изолационен материал </a:t>
          </a:r>
          <a:r>
            <a:rPr lang="en-US" cap="none" sz="1200" b="0" i="0" u="none" baseline="0">
              <a:solidFill>
                <a:srgbClr val="000000"/>
              </a:solidFill>
              <a:latin typeface="Times New Roman"/>
              <a:ea typeface="Times New Roman"/>
              <a:cs typeface="Times New Roman"/>
            </a:rPr>
            <a:t>EPS</a:t>
          </a:r>
          <a:r>
            <a:rPr lang="en-US" cap="none" sz="1200" b="0" i="0" u="none" baseline="0">
              <a:solidFill>
                <a:srgbClr val="000000"/>
              </a:solidFill>
              <a:latin typeface="Times New Roman"/>
              <a:ea typeface="Times New Roman"/>
              <a:cs typeface="Times New Roman"/>
            </a:rPr>
            <a:t> с дебелина 10 см. Ефекта от приложената мярка се изразява в намаляване на коефициента на топлопреминаване през подовата плоча към неотопляемине гаражни помещения от U = 1,01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0,87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Покривната конструкция на сградата е два типа плосък студен покрив, и плосък топъл покрив над усвоени тераси със обобщен коефициент на топлопреминаване U = 0,69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е необходимо тяхното топлоизолиране.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да се топлоизолират таваните на усвоените тераси като се положи допълнителна топлоизолация от </a:t>
          </a:r>
          <a:r>
            <a:rPr lang="en-US" cap="none" sz="1200" b="0" i="0" u="none" baseline="0">
              <a:solidFill>
                <a:srgbClr val="000000"/>
              </a:solidFill>
              <a:latin typeface="Times New Roman"/>
              <a:ea typeface="Times New Roman"/>
              <a:cs typeface="Times New Roman"/>
            </a:rPr>
            <a:t>XPS </a:t>
          </a:r>
          <a:r>
            <a:rPr lang="en-US" cap="none" sz="1200" b="0" i="0" u="none" baseline="0">
              <a:solidFill>
                <a:srgbClr val="000000"/>
              </a:solidFill>
              <a:latin typeface="Times New Roman"/>
              <a:ea typeface="Times New Roman"/>
              <a:cs typeface="Times New Roman"/>
            </a:rPr>
            <a:t>δ = 10 от вътрешна страна на таванската плоча, което ще доведе до подобряване на коефициента на топлопреминаване от U = 3,15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0,3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За получаване на завършен вид на сградата и изолиране на термомостове се предвижда допълнителна топлоизолация на външните стени ограждащи подпокривното пространство на сградата базирана на основен топлоизолационен материал ЕPS,  δ = 10 см, ефекта от тази топлоизолация се проявява в изчислението на коефициента на топлопреминаване на покривната конструкция, и подобряването на коефициент на топлопреминаване на основния тип покривна конструкция студен плосък покрив от U = 0,715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0,65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на жилищната сграда 
</a:t>
          </a:r>
          <a:r>
            <a:rPr lang="en-US" cap="none" sz="1200" b="0" i="0" u="none" baseline="0">
              <a:solidFill>
                <a:srgbClr val="000000"/>
              </a:solidFill>
              <a:latin typeface="Times New Roman"/>
              <a:ea typeface="Times New Roman"/>
              <a:cs typeface="Times New Roman"/>
            </a:rPr>
            <a:t>Външните прозорци и врати на жилищната сграда са с няколко типа дограма: от дървени слепени прозорци и единични метални врати и витрини. Дървените чести са изметнати, по тях се забелязват пукнатини и уголемени фуги , което е предпоставка за завишена инфилтрация.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Предвижда се подмяна на външните врати и прозорци  с дървена слепена дограма с площ 436,88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и с метална рамка и единично остъкление с площ 82,80 м</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с нова </a:t>
          </a:r>
          <a:r>
            <a:rPr lang="en-US" cap="none" sz="1200" b="0" i="0" u="none" baseline="0">
              <a:solidFill>
                <a:srgbClr val="000000"/>
              </a:solidFill>
              <a:latin typeface="Times New Roman"/>
              <a:ea typeface="Times New Roman"/>
              <a:cs typeface="Times New Roman"/>
            </a:rPr>
            <a:t>PVC</a:t>
          </a:r>
          <a:r>
            <a:rPr lang="en-US" cap="none" sz="1200" b="0" i="0" u="none" baseline="0">
              <a:solidFill>
                <a:srgbClr val="000000"/>
              </a:solidFill>
              <a:latin typeface="Times New Roman"/>
              <a:ea typeface="Times New Roman"/>
              <a:cs typeface="Times New Roman"/>
            </a:rPr>
            <a:t> дограма с тъклопакет от ниско емисионно  „К – стъкло” и общ коефициент на топлопреминаване U = 1,7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a:t>
          </a:r>
          <a:r>
            <a:rPr lang="en-US" cap="none" sz="1200" b="0" i="0" u="none" baseline="0">
              <a:solidFill>
                <a:srgbClr val="000000"/>
              </a:solidFill>
              <a:latin typeface="Times New Roman"/>
              <a:ea typeface="Times New Roman"/>
              <a:cs typeface="Times New Roman"/>
            </a:rPr>
            <a:t>Ефектът от прилагане на мярката се изразява в намаляване на коефициента на топлопреминаване през прозорците от U = 2,92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до U = 1,57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и ограничаване на инфилтрацията от 0,81  h</a:t>
          </a:r>
          <a:r>
            <a:rPr lang="en-US" cap="none" sz="12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до 0,50 h</a:t>
          </a:r>
          <a:r>
            <a:rPr lang="en-US" cap="none" sz="12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Корекцията на U стойността [W/m</a:t>
          </a:r>
          <a:r>
            <a:rPr lang="en-US" cap="none" sz="12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K] след ЕСМ е нанесена за всички фасади на сградата.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ood.office@gmail.com" TargetMode="External" /><Relationship Id="rId2" Type="http://schemas.openxmlformats.org/officeDocument/2006/relationships/hyperlink" Target="mailto:kmet@svilengrad.b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6"/>
  <sheetViews>
    <sheetView zoomScalePageLayoutView="0" workbookViewId="0" topLeftCell="A22">
      <selection activeCell="G41" sqref="G41"/>
    </sheetView>
  </sheetViews>
  <sheetFormatPr defaultColWidth="9.140625" defaultRowHeight="12.75"/>
  <cols>
    <col min="1" max="1" width="23.00390625" style="1" customWidth="1"/>
    <col min="2" max="2" width="27.7109375" style="1" customWidth="1"/>
    <col min="3" max="3" width="46.28125" style="1" customWidth="1"/>
    <col min="4" max="16384" width="9.140625" style="1" customWidth="1"/>
  </cols>
  <sheetData>
    <row r="1" spans="1:3" ht="92.25" customHeight="1">
      <c r="A1" s="161" t="s">
        <v>138</v>
      </c>
      <c r="B1" s="161"/>
      <c r="C1" s="161"/>
    </row>
    <row r="2" spans="1:3" ht="12.75" customHeight="1">
      <c r="A2" s="93"/>
      <c r="B2" s="32"/>
      <c r="C2" s="32"/>
    </row>
    <row r="3" spans="1:3" ht="12.75">
      <c r="A3" s="65" t="s">
        <v>69</v>
      </c>
      <c r="B3" s="59"/>
      <c r="C3" s="35" t="s">
        <v>155</v>
      </c>
    </row>
    <row r="4" spans="1:3" ht="12.75">
      <c r="A4" s="162" t="s">
        <v>39</v>
      </c>
      <c r="B4" s="44" t="s">
        <v>32</v>
      </c>
      <c r="C4" s="35" t="s">
        <v>156</v>
      </c>
    </row>
    <row r="5" spans="1:3" ht="12.75">
      <c r="A5" s="163"/>
      <c r="B5" s="44" t="s">
        <v>33</v>
      </c>
      <c r="C5" s="35" t="s">
        <v>157</v>
      </c>
    </row>
    <row r="6" spans="1:3" ht="12.75">
      <c r="A6" s="33"/>
      <c r="B6" s="34"/>
      <c r="C6" s="34"/>
    </row>
    <row r="7" spans="1:3" ht="12.75">
      <c r="A7" s="33"/>
      <c r="B7" s="34"/>
      <c r="C7" s="34"/>
    </row>
    <row r="8" spans="1:3" ht="15">
      <c r="A8" s="31" t="s">
        <v>30</v>
      </c>
      <c r="B8" s="72"/>
      <c r="C8" s="72"/>
    </row>
    <row r="9" spans="1:3" ht="9.75" customHeight="1">
      <c r="A9" s="72"/>
      <c r="B9" s="72"/>
      <c r="C9" s="72"/>
    </row>
    <row r="10" spans="1:3" ht="12.75">
      <c r="A10" s="30" t="s">
        <v>75</v>
      </c>
      <c r="B10" s="72"/>
      <c r="C10" s="72"/>
    </row>
    <row r="11" spans="1:3" ht="12.75">
      <c r="A11" s="72"/>
      <c r="B11" s="72"/>
      <c r="C11" s="72"/>
    </row>
    <row r="12" spans="1:3" ht="12.75">
      <c r="A12" s="61" t="s">
        <v>0</v>
      </c>
      <c r="B12" s="159" t="s">
        <v>148</v>
      </c>
      <c r="C12" s="160"/>
    </row>
    <row r="13" spans="1:3" ht="27.75" customHeight="1">
      <c r="A13" s="164" t="s">
        <v>135</v>
      </c>
      <c r="B13" s="165"/>
      <c r="C13" s="120" t="s">
        <v>151</v>
      </c>
    </row>
    <row r="14" spans="1:3" ht="15" customHeight="1">
      <c r="A14" s="164" t="s">
        <v>41</v>
      </c>
      <c r="B14" s="165"/>
      <c r="C14" s="94" t="s">
        <v>158</v>
      </c>
    </row>
    <row r="15" spans="1:3" ht="14.25">
      <c r="A15" s="95" t="s">
        <v>44</v>
      </c>
      <c r="B15" s="96"/>
      <c r="C15" s="121">
        <v>790</v>
      </c>
    </row>
    <row r="16" spans="1:3" ht="14.25">
      <c r="A16" s="154" t="s">
        <v>51</v>
      </c>
      <c r="B16" s="155"/>
      <c r="C16" s="121">
        <v>4735</v>
      </c>
    </row>
    <row r="17" spans="1:3" ht="14.25">
      <c r="A17" s="95" t="s">
        <v>52</v>
      </c>
      <c r="B17" s="97"/>
      <c r="C17" s="121">
        <v>3157</v>
      </c>
    </row>
    <row r="18" spans="1:3" ht="14.25">
      <c r="A18" s="95" t="s">
        <v>122</v>
      </c>
      <c r="B18" s="97"/>
      <c r="C18" s="121">
        <v>8063</v>
      </c>
    </row>
    <row r="19" spans="1:3" ht="14.25">
      <c r="A19" s="95" t="s">
        <v>123</v>
      </c>
      <c r="B19" s="97"/>
      <c r="C19" s="121"/>
    </row>
    <row r="20" spans="1:3" ht="14.25">
      <c r="A20" s="154" t="s">
        <v>124</v>
      </c>
      <c r="B20" s="155"/>
      <c r="C20" s="121"/>
    </row>
    <row r="21" spans="1:3" ht="14.25">
      <c r="A21" s="98" t="s">
        <v>43</v>
      </c>
      <c r="B21" s="97"/>
      <c r="C21" s="122" t="s">
        <v>149</v>
      </c>
    </row>
    <row r="22" spans="1:3" ht="14.25">
      <c r="A22" s="151" t="s">
        <v>27</v>
      </c>
      <c r="B22" s="99" t="s">
        <v>22</v>
      </c>
      <c r="C22" s="123"/>
    </row>
    <row r="23" spans="1:3" ht="12.75">
      <c r="A23" s="152"/>
      <c r="B23" s="99" t="s">
        <v>23</v>
      </c>
      <c r="C23" s="100" t="s">
        <v>159</v>
      </c>
    </row>
    <row r="24" spans="1:3" ht="12.75">
      <c r="A24" s="152"/>
      <c r="B24" s="99" t="s">
        <v>31</v>
      </c>
      <c r="C24" s="100" t="s">
        <v>160</v>
      </c>
    </row>
    <row r="25" spans="1:3" ht="17.25" customHeight="1">
      <c r="A25" s="156" t="s">
        <v>29</v>
      </c>
      <c r="B25" s="157"/>
      <c r="C25" s="100" t="s">
        <v>161</v>
      </c>
    </row>
    <row r="26" spans="1:3" ht="12.75">
      <c r="A26" s="151" t="s">
        <v>28</v>
      </c>
      <c r="B26" s="99" t="s">
        <v>31</v>
      </c>
      <c r="C26" s="100" t="s">
        <v>153</v>
      </c>
    </row>
    <row r="27" spans="1:3" ht="12.75">
      <c r="A27" s="152"/>
      <c r="B27" s="99" t="s">
        <v>24</v>
      </c>
      <c r="C27" s="100" t="s">
        <v>163</v>
      </c>
    </row>
    <row r="28" spans="1:3" ht="12.75">
      <c r="A28" s="152"/>
      <c r="B28" s="99" t="s">
        <v>25</v>
      </c>
      <c r="C28" s="100"/>
    </row>
    <row r="29" spans="1:3" ht="12.75">
      <c r="A29" s="153"/>
      <c r="B29" s="99" t="s">
        <v>26</v>
      </c>
      <c r="C29" s="138" t="s">
        <v>162</v>
      </c>
    </row>
    <row r="30" spans="1:3" ht="12.75">
      <c r="A30" s="72"/>
      <c r="B30" s="72"/>
      <c r="C30" s="72"/>
    </row>
    <row r="31" spans="1:3" ht="15" customHeight="1">
      <c r="A31" s="158" t="s">
        <v>68</v>
      </c>
      <c r="B31" s="158"/>
      <c r="C31" s="158"/>
    </row>
    <row r="32" spans="1:3" ht="12.75">
      <c r="A32" s="72"/>
      <c r="B32" s="72"/>
      <c r="C32" s="72"/>
    </row>
    <row r="33" spans="1:3" ht="15.75" customHeight="1">
      <c r="A33" s="62" t="s">
        <v>0</v>
      </c>
      <c r="B33" s="125" t="s">
        <v>152</v>
      </c>
      <c r="C33" s="101"/>
    </row>
    <row r="34" spans="1:3" ht="12.75">
      <c r="A34" s="156" t="s">
        <v>29</v>
      </c>
      <c r="B34" s="157"/>
      <c r="C34" s="100" t="s">
        <v>142</v>
      </c>
    </row>
    <row r="35" spans="1:3" ht="12.75">
      <c r="A35" s="151" t="s">
        <v>28</v>
      </c>
      <c r="B35" s="99" t="s">
        <v>31</v>
      </c>
      <c r="C35" s="3" t="s">
        <v>143</v>
      </c>
    </row>
    <row r="36" spans="1:3" ht="12.75">
      <c r="A36" s="152"/>
      <c r="B36" s="99" t="s">
        <v>24</v>
      </c>
      <c r="C36" s="149" t="s">
        <v>165</v>
      </c>
    </row>
    <row r="37" spans="1:3" ht="12.75">
      <c r="A37" s="152"/>
      <c r="B37" s="99" t="s">
        <v>25</v>
      </c>
      <c r="C37" s="3"/>
    </row>
    <row r="38" spans="1:3" ht="12.75">
      <c r="A38" s="153"/>
      <c r="B38" s="99" t="s">
        <v>26</v>
      </c>
      <c r="C38" s="124" t="s">
        <v>144</v>
      </c>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72"/>
      <c r="B45" s="72"/>
      <c r="C45" s="72"/>
    </row>
    <row r="46" spans="1:3" s="50" customFormat="1" ht="81.75" customHeight="1">
      <c r="A46" s="150" t="s">
        <v>139</v>
      </c>
      <c r="B46" s="150"/>
      <c r="C46" s="150"/>
    </row>
  </sheetData>
  <sheetProtection/>
  <mergeCells count="14">
    <mergeCell ref="B12:C12"/>
    <mergeCell ref="A1:C1"/>
    <mergeCell ref="A4:A5"/>
    <mergeCell ref="A22:A24"/>
    <mergeCell ref="A14:B14"/>
    <mergeCell ref="A13:B13"/>
    <mergeCell ref="A16:B16"/>
    <mergeCell ref="A46:C46"/>
    <mergeCell ref="A35:A38"/>
    <mergeCell ref="A20:B20"/>
    <mergeCell ref="A25:B25"/>
    <mergeCell ref="A34:B34"/>
    <mergeCell ref="A31:C31"/>
    <mergeCell ref="A26:A29"/>
  </mergeCells>
  <hyperlinks>
    <hyperlink ref="C38" r:id="rId1" display="maiood.office@gmail.com"/>
    <hyperlink ref="C29" r:id="rId2" display="kmet@svilengrad.bg"/>
  </hyperlinks>
  <printOptions/>
  <pageMargins left="0.5511811023622047" right="0.2362204724409449" top="0.5511811023622047" bottom="0.4724409448818898" header="0.35433070866141736" footer="0.2755905511811024"/>
  <pageSetup horizontalDpi="600" verticalDpi="600" orientation="portrait" paperSize="9" scale="98" r:id="rId3"/>
  <headerFooter alignWithMargins="0">
    <oddHeader xml:space="preserve">&amp;RПРИЛОЖЕНИЕ № 2 
към чл. 13, ал. 4 </oddHeader>
  </headerFooter>
</worksheet>
</file>

<file path=xl/worksheets/sheet2.xml><?xml version="1.0" encoding="utf-8"?>
<worksheet xmlns="http://schemas.openxmlformats.org/spreadsheetml/2006/main" xmlns:r="http://schemas.openxmlformats.org/officeDocument/2006/relationships">
  <dimension ref="A1:J61"/>
  <sheetViews>
    <sheetView view="pageLayout" workbookViewId="0" topLeftCell="A58">
      <selection activeCell="G96" sqref="G96"/>
    </sheetView>
  </sheetViews>
  <sheetFormatPr defaultColWidth="9.140625" defaultRowHeight="12.75"/>
  <cols>
    <col min="10" max="10" width="10.7109375" style="0" customWidth="1"/>
  </cols>
  <sheetData>
    <row r="1" spans="1:6" s="1" customFormat="1" ht="15">
      <c r="A1" s="167" t="s">
        <v>42</v>
      </c>
      <c r="B1" s="167"/>
      <c r="C1" s="167"/>
      <c r="D1" s="167"/>
      <c r="E1" s="167"/>
      <c r="F1" s="167"/>
    </row>
    <row r="2" s="1" customFormat="1" ht="9.75" customHeight="1"/>
    <row r="3" spans="1:10" s="50" customFormat="1" ht="16.5" customHeight="1">
      <c r="A3" s="166" t="s">
        <v>133</v>
      </c>
      <c r="B3" s="166"/>
      <c r="C3" s="166"/>
      <c r="D3" s="166"/>
      <c r="E3" s="166"/>
      <c r="F3" s="166"/>
      <c r="G3" s="166"/>
      <c r="H3" s="166"/>
      <c r="I3" s="166"/>
      <c r="J3" s="166"/>
    </row>
    <row r="4" spans="1:3" s="50" customFormat="1" ht="12.75">
      <c r="A4" s="55"/>
      <c r="B4" s="55"/>
      <c r="C4" s="55"/>
    </row>
    <row r="5" spans="1:3" s="50" customFormat="1" ht="12.75">
      <c r="A5" s="55"/>
      <c r="B5" s="55"/>
      <c r="C5" s="55"/>
    </row>
    <row r="6" spans="1:3" s="50" customFormat="1" ht="12.75">
      <c r="A6" s="126"/>
      <c r="B6" s="127"/>
      <c r="C6" s="127"/>
    </row>
    <row r="7" spans="1:3" s="50" customFormat="1" ht="12.75">
      <c r="A7" s="126"/>
      <c r="B7" s="127"/>
      <c r="C7" s="127"/>
    </row>
    <row r="8" spans="1:3" s="50" customFormat="1" ht="12.75">
      <c r="A8" s="126"/>
      <c r="B8" s="127"/>
      <c r="C8" s="127"/>
    </row>
    <row r="9" spans="1:3" s="50" customFormat="1" ht="12.75">
      <c r="A9" s="126"/>
      <c r="B9" s="127"/>
      <c r="C9" s="127"/>
    </row>
    <row r="10" spans="1:3" s="50" customFormat="1" ht="12.75">
      <c r="A10" s="126"/>
      <c r="B10" s="127"/>
      <c r="C10" s="127"/>
    </row>
    <row r="11" spans="1:3" s="50" customFormat="1" ht="12.75">
      <c r="A11" s="126"/>
      <c r="B11" s="127"/>
      <c r="C11" s="127"/>
    </row>
    <row r="12" spans="1:3" s="50" customFormat="1" ht="12.75">
      <c r="A12" s="126"/>
      <c r="B12" s="127"/>
      <c r="C12" s="127"/>
    </row>
    <row r="13" spans="1:7" s="50" customFormat="1" ht="12.75">
      <c r="A13" s="126"/>
      <c r="B13" s="127"/>
      <c r="C13" s="127"/>
      <c r="G13"/>
    </row>
    <row r="14" spans="1:3" s="50" customFormat="1" ht="12.75">
      <c r="A14" s="126"/>
      <c r="B14" s="127"/>
      <c r="C14" s="127"/>
    </row>
    <row r="15" spans="1:3" s="50" customFormat="1" ht="12.75">
      <c r="A15" s="126"/>
      <c r="B15" s="127"/>
      <c r="C15" s="127"/>
    </row>
    <row r="16" spans="1:3" s="50" customFormat="1" ht="12.75">
      <c r="A16" s="126"/>
      <c r="B16" s="127"/>
      <c r="C16" s="127"/>
    </row>
    <row r="17" spans="1:3" s="50" customFormat="1" ht="12.75">
      <c r="A17" s="126"/>
      <c r="B17" s="127"/>
      <c r="C17" s="127"/>
    </row>
    <row r="18" spans="1:3" s="50" customFormat="1" ht="12.75">
      <c r="A18" s="126"/>
      <c r="B18" s="127"/>
      <c r="C18" s="127"/>
    </row>
    <row r="19" spans="1:3" s="50" customFormat="1" ht="12.75">
      <c r="A19" s="126"/>
      <c r="B19" s="127"/>
      <c r="C19" s="127"/>
    </row>
    <row r="20" spans="1:3" s="50" customFormat="1" ht="12.75">
      <c r="A20" s="126"/>
      <c r="B20" s="127"/>
      <c r="C20" s="127"/>
    </row>
    <row r="21" spans="1:3" s="50" customFormat="1" ht="12.75">
      <c r="A21" s="126"/>
      <c r="B21" s="127"/>
      <c r="C21" s="127"/>
    </row>
    <row r="22" spans="1:3" s="50" customFormat="1" ht="12.75">
      <c r="A22" s="127"/>
      <c r="B22" s="127"/>
      <c r="C22" s="127"/>
    </row>
    <row r="23" spans="1:3" s="50" customFormat="1" ht="12.75">
      <c r="A23" s="127"/>
      <c r="B23" s="127"/>
      <c r="C23" s="127"/>
    </row>
    <row r="24" spans="1:3" s="50" customFormat="1" ht="12.75">
      <c r="A24" s="127"/>
      <c r="B24" s="127"/>
      <c r="C24" s="127"/>
    </row>
    <row r="25" spans="1:3" s="50" customFormat="1" ht="12.75">
      <c r="A25" s="127"/>
      <c r="B25" s="127"/>
      <c r="C25" s="127"/>
    </row>
    <row r="26" spans="1:3" s="50" customFormat="1" ht="12.75">
      <c r="A26" s="127"/>
      <c r="B26" s="127"/>
      <c r="C26" s="127"/>
    </row>
    <row r="27" spans="1:3" s="50" customFormat="1" ht="12.75">
      <c r="A27" s="127"/>
      <c r="B27" s="127"/>
      <c r="C27" s="127"/>
    </row>
    <row r="28" spans="1:3" s="50" customFormat="1" ht="12.75">
      <c r="A28" s="127"/>
      <c r="B28" s="127"/>
      <c r="C28" s="127"/>
    </row>
    <row r="29" spans="1:3" s="50" customFormat="1" ht="12.75">
      <c r="A29" s="127"/>
      <c r="B29" s="127"/>
      <c r="C29" s="127"/>
    </row>
    <row r="30" spans="1:3" s="50" customFormat="1" ht="12.75">
      <c r="A30" s="127"/>
      <c r="B30" s="127"/>
      <c r="C30" s="127"/>
    </row>
    <row r="31" spans="1:3" s="50" customFormat="1" ht="12.75">
      <c r="A31" s="127"/>
      <c r="B31" s="127"/>
      <c r="C31" s="127"/>
    </row>
    <row r="32" spans="1:3" s="50" customFormat="1" ht="12.75">
      <c r="A32" s="127"/>
      <c r="B32" s="127"/>
      <c r="C32" s="127"/>
    </row>
    <row r="33" spans="1:3" s="50" customFormat="1" ht="12.75">
      <c r="A33" s="127"/>
      <c r="B33" s="127"/>
      <c r="C33" s="127"/>
    </row>
    <row r="34" spans="1:3" s="50" customFormat="1" ht="12.75">
      <c r="A34" s="127"/>
      <c r="B34" s="127"/>
      <c r="C34" s="127"/>
    </row>
    <row r="35" spans="1:3" s="50" customFormat="1" ht="12.75">
      <c r="A35" s="127"/>
      <c r="B35" s="127"/>
      <c r="C35" s="127"/>
    </row>
    <row r="36" spans="1:3" s="50" customFormat="1" ht="12.75">
      <c r="A36" s="127"/>
      <c r="B36" s="127"/>
      <c r="C36" s="127"/>
    </row>
    <row r="37" spans="1:3" s="50" customFormat="1" ht="12.75">
      <c r="A37" s="127"/>
      <c r="B37" s="127"/>
      <c r="C37" s="127"/>
    </row>
    <row r="38" spans="1:3" s="50" customFormat="1" ht="12.75">
      <c r="A38" s="127"/>
      <c r="B38" s="127"/>
      <c r="C38" s="127"/>
    </row>
    <row r="39" spans="1:3" s="50" customFormat="1" ht="12.75">
      <c r="A39" s="127"/>
      <c r="B39" s="127"/>
      <c r="C39" s="127"/>
    </row>
    <row r="40" spans="1:3" s="50" customFormat="1" ht="12.75">
      <c r="A40" s="127"/>
      <c r="B40" s="127"/>
      <c r="C40" s="127"/>
    </row>
    <row r="41" spans="1:3" s="50" customFormat="1" ht="12.75">
      <c r="A41" s="127"/>
      <c r="B41" s="127"/>
      <c r="C41" s="127"/>
    </row>
    <row r="42" spans="1:3" s="50" customFormat="1" ht="12.75">
      <c r="A42" s="127"/>
      <c r="B42" s="127"/>
      <c r="C42" s="127"/>
    </row>
    <row r="43" spans="1:3" s="50" customFormat="1" ht="12.75">
      <c r="A43" s="127"/>
      <c r="B43" s="127"/>
      <c r="C43" s="127"/>
    </row>
    <row r="44" spans="1:3" s="50" customFormat="1" ht="12.75">
      <c r="A44" s="127"/>
      <c r="B44" s="127"/>
      <c r="C44" s="127"/>
    </row>
    <row r="45" spans="1:3" s="50" customFormat="1" ht="12.75">
      <c r="A45" s="127"/>
      <c r="B45" s="127"/>
      <c r="C45" s="127"/>
    </row>
    <row r="46" spans="1:3" s="50" customFormat="1" ht="12.75">
      <c r="A46" s="127"/>
      <c r="B46" s="127"/>
      <c r="C46" s="127"/>
    </row>
    <row r="47" spans="1:3" s="50" customFormat="1" ht="12.75">
      <c r="A47" s="127"/>
      <c r="B47" s="127"/>
      <c r="C47" s="127"/>
    </row>
    <row r="48" spans="1:3" s="50" customFormat="1" ht="12.75">
      <c r="A48" s="127"/>
      <c r="B48" s="127"/>
      <c r="C48" s="127"/>
    </row>
    <row r="49" spans="1:3" s="50" customFormat="1" ht="12.75">
      <c r="A49" s="127"/>
      <c r="B49" s="127"/>
      <c r="C49" s="127"/>
    </row>
    <row r="50" spans="1:3" s="50" customFormat="1" ht="12.75">
      <c r="A50" s="127"/>
      <c r="B50" s="127"/>
      <c r="C50" s="127"/>
    </row>
    <row r="51" spans="1:3" s="50" customFormat="1" ht="12.75">
      <c r="A51" s="127"/>
      <c r="B51" s="127"/>
      <c r="C51" s="127"/>
    </row>
    <row r="52" spans="1:3" s="50" customFormat="1" ht="12.75">
      <c r="A52" s="127"/>
      <c r="B52" s="127"/>
      <c r="C52" s="127"/>
    </row>
    <row r="53" spans="1:3" s="50" customFormat="1" ht="12.75">
      <c r="A53" s="127"/>
      <c r="B53" s="127"/>
      <c r="C53" s="127"/>
    </row>
    <row r="54" spans="1:3" s="50" customFormat="1" ht="12.75">
      <c r="A54" s="127"/>
      <c r="B54" s="127"/>
      <c r="C54" s="127"/>
    </row>
    <row r="55" spans="1:3" s="50" customFormat="1" ht="12.75">
      <c r="A55" s="127"/>
      <c r="B55" s="127"/>
      <c r="C55" s="127"/>
    </row>
    <row r="56" spans="1:3" s="50" customFormat="1" ht="12.75">
      <c r="A56" s="127"/>
      <c r="B56" s="127"/>
      <c r="C56" s="127"/>
    </row>
    <row r="57" spans="1:3" s="50" customFormat="1" ht="12.75">
      <c r="A57" s="127"/>
      <c r="B57" s="127"/>
      <c r="C57" s="127"/>
    </row>
    <row r="59" ht="12.75">
      <c r="A59" s="30" t="s">
        <v>53</v>
      </c>
    </row>
    <row r="61" spans="1:10" ht="12.75">
      <c r="A61" s="45"/>
      <c r="B61" s="39"/>
      <c r="C61" s="39"/>
      <c r="D61" s="39"/>
      <c r="E61" s="39"/>
      <c r="F61" s="39"/>
      <c r="G61" s="39"/>
      <c r="H61" s="39"/>
      <c r="I61" s="39"/>
      <c r="J61" s="39"/>
    </row>
  </sheetData>
  <sheetProtection/>
  <mergeCells count="2">
    <mergeCell ref="A3:J3"/>
    <mergeCell ref="A1:F1"/>
  </mergeCells>
  <printOptions/>
  <pageMargins left="0.7480314960629921" right="0.1968503937007874" top="0.984251968503937" bottom="0.984251968503937" header="0.5118110236220472" footer="0.5118110236220472"/>
  <pageSetup firstPageNumber="2"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view="pageLayout" workbookViewId="0" topLeftCell="A25">
      <selection activeCell="A40" sqref="A40:E40"/>
    </sheetView>
  </sheetViews>
  <sheetFormatPr defaultColWidth="9.140625" defaultRowHeight="12.75"/>
  <cols>
    <col min="1" max="1" width="8.140625" style="9" customWidth="1"/>
    <col min="2" max="2" width="33.421875" style="9" customWidth="1"/>
    <col min="3" max="3" width="19.8515625" style="9" customWidth="1"/>
    <col min="4" max="5" width="17.421875" style="9" customWidth="1"/>
    <col min="6" max="16384" width="9.140625" style="9" customWidth="1"/>
  </cols>
  <sheetData>
    <row r="1" spans="1:5" ht="15">
      <c r="A1" s="31" t="s">
        <v>36</v>
      </c>
      <c r="B1" s="25"/>
      <c r="C1" s="25"/>
      <c r="D1" s="25"/>
      <c r="E1" s="25"/>
    </row>
    <row r="2" spans="1:5" ht="9" customHeight="1">
      <c r="A2" s="31"/>
      <c r="B2" s="25"/>
      <c r="C2" s="25"/>
      <c r="D2" s="25"/>
      <c r="E2" s="25"/>
    </row>
    <row r="3" spans="1:5" s="23" customFormat="1" ht="15" customHeight="1">
      <c r="A3" s="24" t="s">
        <v>56</v>
      </c>
      <c r="B3" s="24"/>
      <c r="C3" s="24"/>
      <c r="D3" s="24"/>
      <c r="E3" s="24"/>
    </row>
    <row r="4" spans="1:5" s="23" customFormat="1" ht="11.25" customHeight="1">
      <c r="A4" s="24"/>
      <c r="B4" s="119"/>
      <c r="C4" s="119"/>
      <c r="D4" s="119"/>
      <c r="E4" s="119"/>
    </row>
    <row r="5" spans="1:5" s="23" customFormat="1" ht="15" customHeight="1">
      <c r="A5" s="24" t="s">
        <v>57</v>
      </c>
      <c r="B5" s="119"/>
      <c r="C5" s="119"/>
      <c r="D5" s="119"/>
      <c r="E5" s="119"/>
    </row>
    <row r="6" spans="1:5" s="23" customFormat="1" ht="15">
      <c r="A6" s="24"/>
      <c r="B6" s="119"/>
      <c r="C6" s="119"/>
      <c r="D6" s="119"/>
      <c r="E6" s="119"/>
    </row>
    <row r="7" spans="1:5" s="24" customFormat="1" ht="15" customHeight="1">
      <c r="A7" s="53" t="s">
        <v>115</v>
      </c>
      <c r="B7" s="78"/>
      <c r="C7" s="175" t="s">
        <v>40</v>
      </c>
      <c r="D7" s="176"/>
      <c r="E7" s="177"/>
    </row>
    <row r="8" spans="1:5" s="25" customFormat="1" ht="12.75">
      <c r="A8" s="142" t="s">
        <v>1</v>
      </c>
      <c r="B8" s="142" t="s">
        <v>0</v>
      </c>
      <c r="C8" s="178"/>
      <c r="D8" s="179"/>
      <c r="E8" s="141"/>
    </row>
    <row r="9" spans="1:5" s="25" customFormat="1" ht="14.25">
      <c r="A9" s="143"/>
      <c r="B9" s="143"/>
      <c r="C9" s="26" t="s">
        <v>88</v>
      </c>
      <c r="D9" s="27" t="s">
        <v>87</v>
      </c>
      <c r="E9" s="27" t="s">
        <v>81</v>
      </c>
    </row>
    <row r="10" spans="1:5" s="25" customFormat="1" ht="12.75">
      <c r="A10" s="41">
        <v>1</v>
      </c>
      <c r="B10" s="42">
        <v>2</v>
      </c>
      <c r="C10" s="40">
        <v>3</v>
      </c>
      <c r="D10" s="42">
        <v>4</v>
      </c>
      <c r="E10" s="42">
        <v>5</v>
      </c>
    </row>
    <row r="11" spans="1:5" ht="12.75">
      <c r="A11" s="79">
        <v>1</v>
      </c>
      <c r="B11" s="80" t="s">
        <v>2</v>
      </c>
      <c r="C11" s="81"/>
      <c r="D11" s="81"/>
      <c r="E11" s="81"/>
    </row>
    <row r="12" spans="1:5" ht="12.75">
      <c r="A12" s="79">
        <v>2</v>
      </c>
      <c r="B12" s="80" t="s">
        <v>20</v>
      </c>
      <c r="C12" s="81"/>
      <c r="D12" s="81"/>
      <c r="E12" s="81"/>
    </row>
    <row r="13" spans="1:5" ht="12.75">
      <c r="A13" s="79">
        <v>3</v>
      </c>
      <c r="B13" s="80" t="s">
        <v>3</v>
      </c>
      <c r="C13" s="81"/>
      <c r="D13" s="81"/>
      <c r="E13" s="81"/>
    </row>
    <row r="14" spans="1:5" ht="12.75">
      <c r="A14" s="79">
        <v>4</v>
      </c>
      <c r="B14" s="80" t="s">
        <v>19</v>
      </c>
      <c r="C14" s="92"/>
      <c r="D14" s="81"/>
      <c r="E14" s="81"/>
    </row>
    <row r="15" spans="1:5" ht="12.75">
      <c r="A15" s="79">
        <v>5</v>
      </c>
      <c r="B15" s="80" t="s">
        <v>4</v>
      </c>
      <c r="C15" s="81"/>
      <c r="D15" s="81"/>
      <c r="E15" s="81"/>
    </row>
    <row r="16" spans="1:5" ht="12.75">
      <c r="A16" s="79">
        <v>6</v>
      </c>
      <c r="B16" s="80" t="s">
        <v>5</v>
      </c>
      <c r="C16" s="81">
        <v>15</v>
      </c>
      <c r="D16" s="81"/>
      <c r="E16" s="81">
        <v>77080</v>
      </c>
    </row>
    <row r="17" spans="1:5" ht="12.75">
      <c r="A17" s="79">
        <v>7</v>
      </c>
      <c r="B17" s="80" t="s">
        <v>150</v>
      </c>
      <c r="C17" s="81">
        <v>60</v>
      </c>
      <c r="D17" s="81"/>
      <c r="E17" s="81">
        <v>180000</v>
      </c>
    </row>
    <row r="18" spans="1:5" ht="12.75">
      <c r="A18" s="79">
        <v>8</v>
      </c>
      <c r="B18" s="80" t="s">
        <v>6</v>
      </c>
      <c r="C18" s="81"/>
      <c r="D18" s="81"/>
      <c r="E18" s="81"/>
    </row>
    <row r="19" spans="1:5" ht="12.75">
      <c r="A19" s="79">
        <v>9</v>
      </c>
      <c r="B19" s="80" t="s">
        <v>7</v>
      </c>
      <c r="C19" s="81"/>
      <c r="D19" s="81"/>
      <c r="E19" s="81">
        <v>210986</v>
      </c>
    </row>
    <row r="20" spans="1:5" ht="12.75">
      <c r="A20" s="82"/>
      <c r="B20" s="82"/>
      <c r="C20" s="82"/>
      <c r="D20" s="90" t="s">
        <v>8</v>
      </c>
      <c r="E20" s="91">
        <f>SUM(E11:E19)</f>
        <v>468066</v>
      </c>
    </row>
    <row r="21" spans="1:5" s="36" customFormat="1" ht="12.75">
      <c r="A21" s="83"/>
      <c r="B21" s="83"/>
      <c r="C21" s="83"/>
      <c r="D21" s="29"/>
      <c r="E21" s="37"/>
    </row>
    <row r="22" spans="1:5" s="23" customFormat="1" ht="15">
      <c r="A22" s="24" t="s">
        <v>58</v>
      </c>
      <c r="B22" s="119"/>
      <c r="C22" s="119"/>
      <c r="D22" s="119"/>
      <c r="E22" s="119"/>
    </row>
    <row r="23" spans="1:5" s="36" customFormat="1" ht="12.75">
      <c r="A23" s="83"/>
      <c r="B23" s="83"/>
      <c r="C23" s="83"/>
      <c r="D23" s="29"/>
      <c r="E23" s="37"/>
    </row>
    <row r="24" spans="1:5" s="36" customFormat="1" ht="12.75">
      <c r="A24" s="53" t="s">
        <v>1</v>
      </c>
      <c r="B24" s="175" t="s">
        <v>59</v>
      </c>
      <c r="C24" s="177"/>
      <c r="D24" s="148" t="s">
        <v>40</v>
      </c>
      <c r="E24" s="139"/>
    </row>
    <row r="25" spans="1:5" s="36" customFormat="1" ht="12.75">
      <c r="A25" s="57"/>
      <c r="B25" s="146"/>
      <c r="C25" s="147"/>
      <c r="D25" s="54" t="s">
        <v>60</v>
      </c>
      <c r="E25" s="54" t="s">
        <v>125</v>
      </c>
    </row>
    <row r="26" spans="1:5" s="36" customFormat="1" ht="25.5" customHeight="1">
      <c r="A26" s="41"/>
      <c r="B26" s="178"/>
      <c r="C26" s="141"/>
      <c r="D26" s="27" t="s">
        <v>81</v>
      </c>
      <c r="E26" s="27" t="s">
        <v>81</v>
      </c>
    </row>
    <row r="27" spans="1:5" s="36" customFormat="1" ht="12.75">
      <c r="A27" s="84">
        <v>1</v>
      </c>
      <c r="B27" s="168" t="s">
        <v>61</v>
      </c>
      <c r="C27" s="169"/>
      <c r="D27" s="85">
        <v>302143</v>
      </c>
      <c r="E27" s="81">
        <v>47986</v>
      </c>
    </row>
    <row r="28" spans="1:5" s="36" customFormat="1" ht="12.75">
      <c r="A28" s="79">
        <v>2</v>
      </c>
      <c r="B28" s="168" t="s">
        <v>62</v>
      </c>
      <c r="C28" s="169"/>
      <c r="D28" s="81"/>
      <c r="E28" s="81"/>
    </row>
    <row r="29" spans="1:5" s="36" customFormat="1" ht="12.75">
      <c r="A29" s="79">
        <v>3</v>
      </c>
      <c r="B29" s="168" t="s">
        <v>63</v>
      </c>
      <c r="C29" s="169"/>
      <c r="D29" s="81">
        <v>33280</v>
      </c>
      <c r="E29" s="81">
        <v>43005</v>
      </c>
    </row>
    <row r="30" spans="1:5" s="36" customFormat="1" ht="12.75">
      <c r="A30" s="79">
        <v>4</v>
      </c>
      <c r="B30" s="168" t="s">
        <v>64</v>
      </c>
      <c r="C30" s="169"/>
      <c r="D30" s="81"/>
      <c r="E30" s="81"/>
    </row>
    <row r="31" spans="1:5" s="36" customFormat="1" ht="12.75">
      <c r="A31" s="79">
        <v>5</v>
      </c>
      <c r="B31" s="168" t="s">
        <v>65</v>
      </c>
      <c r="C31" s="169"/>
      <c r="D31" s="81">
        <v>4874</v>
      </c>
      <c r="E31" s="81">
        <v>16011</v>
      </c>
    </row>
    <row r="32" spans="1:5" s="36" customFormat="1" ht="12.75">
      <c r="A32" s="79">
        <v>6</v>
      </c>
      <c r="B32" s="168" t="s">
        <v>66</v>
      </c>
      <c r="C32" s="169"/>
      <c r="D32" s="81">
        <v>127769</v>
      </c>
      <c r="E32" s="81">
        <v>127812</v>
      </c>
    </row>
    <row r="33" spans="1:5" s="36" customFormat="1" ht="12.75">
      <c r="A33" s="79">
        <v>7</v>
      </c>
      <c r="B33" s="168" t="s">
        <v>67</v>
      </c>
      <c r="C33" s="169"/>
      <c r="D33" s="81"/>
      <c r="E33" s="81"/>
    </row>
    <row r="34" spans="1:5" s="36" customFormat="1" ht="12.75">
      <c r="A34" s="82"/>
      <c r="B34" s="82"/>
      <c r="C34" s="90" t="s">
        <v>8</v>
      </c>
      <c r="D34" s="90">
        <f>SUM(D27:D33)</f>
        <v>468066</v>
      </c>
      <c r="E34" s="91">
        <f>SUM(E27:E33)</f>
        <v>234814</v>
      </c>
    </row>
    <row r="35" spans="1:5" s="36" customFormat="1" ht="12.75">
      <c r="A35" s="82"/>
      <c r="B35" s="82"/>
      <c r="C35" s="29"/>
      <c r="D35" s="29"/>
      <c r="E35" s="37"/>
    </row>
    <row r="36" spans="1:5" s="36" customFormat="1" ht="12.75">
      <c r="A36" s="80" t="s">
        <v>134</v>
      </c>
      <c r="B36" s="80"/>
      <c r="C36" s="80"/>
      <c r="D36" s="38"/>
      <c r="E36" s="18">
        <v>615613</v>
      </c>
    </row>
    <row r="37" spans="1:5" s="36" customFormat="1" ht="14.25" customHeight="1">
      <c r="A37" s="83"/>
      <c r="B37" s="83"/>
      <c r="C37" s="83"/>
      <c r="D37" s="29"/>
      <c r="E37" s="37"/>
    </row>
    <row r="38" spans="1:5" s="36" customFormat="1" ht="12.75">
      <c r="A38" s="170" t="s">
        <v>77</v>
      </c>
      <c r="B38" s="170"/>
      <c r="C38" s="170"/>
      <c r="D38" s="170"/>
      <c r="E38" s="22" t="s">
        <v>164</v>
      </c>
    </row>
    <row r="39" spans="1:5" s="36" customFormat="1" ht="12.75">
      <c r="A39" s="63"/>
      <c r="B39" s="63"/>
      <c r="C39" s="63"/>
      <c r="D39" s="63"/>
      <c r="E39" s="22" t="s">
        <v>154</v>
      </c>
    </row>
    <row r="40" spans="1:5" s="28" customFormat="1" ht="18.75" customHeight="1">
      <c r="A40" s="144"/>
      <c r="B40" s="145"/>
      <c r="C40" s="145"/>
      <c r="D40" s="145"/>
      <c r="E40" s="145"/>
    </row>
    <row r="41" spans="1:5" s="36" customFormat="1" ht="12.75">
      <c r="A41" s="24" t="s">
        <v>76</v>
      </c>
      <c r="B41" s="83"/>
      <c r="C41" s="83"/>
      <c r="D41" s="29"/>
      <c r="E41" s="37"/>
    </row>
    <row r="42" spans="1:5" s="36" customFormat="1" ht="12.75">
      <c r="A42" s="83"/>
      <c r="B42" s="83"/>
      <c r="C42" s="83"/>
      <c r="D42" s="29"/>
      <c r="E42" s="37"/>
    </row>
    <row r="43" spans="1:5" s="36" customFormat="1" ht="12.75">
      <c r="A43" s="10" t="s">
        <v>54</v>
      </c>
      <c r="B43" s="86"/>
      <c r="C43" s="87"/>
      <c r="D43" s="56" t="s">
        <v>34</v>
      </c>
      <c r="E43" s="54" t="s">
        <v>35</v>
      </c>
    </row>
    <row r="44" spans="1:5" s="36" customFormat="1" ht="14.25">
      <c r="A44" s="171" t="s">
        <v>120</v>
      </c>
      <c r="B44" s="172"/>
      <c r="C44" s="173"/>
      <c r="D44" s="88" t="s">
        <v>137</v>
      </c>
      <c r="E44" s="38">
        <v>15.2</v>
      </c>
    </row>
    <row r="45" spans="1:5" s="36" customFormat="1" ht="14.25">
      <c r="A45" s="171" t="s">
        <v>126</v>
      </c>
      <c r="B45" s="172"/>
      <c r="C45" s="173"/>
      <c r="D45" s="88" t="s">
        <v>137</v>
      </c>
      <c r="E45" s="38"/>
    </row>
    <row r="46" spans="1:5" s="36" customFormat="1" ht="14.25">
      <c r="A46" s="171" t="s">
        <v>127</v>
      </c>
      <c r="B46" s="172"/>
      <c r="C46" s="173"/>
      <c r="D46" s="88" t="s">
        <v>137</v>
      </c>
      <c r="E46" s="38">
        <v>13.6</v>
      </c>
    </row>
    <row r="47" spans="1:5" s="36" customFormat="1" ht="14.25">
      <c r="A47" s="171" t="s">
        <v>128</v>
      </c>
      <c r="B47" s="172"/>
      <c r="C47" s="173"/>
      <c r="D47" s="88" t="s">
        <v>137</v>
      </c>
      <c r="E47" s="38"/>
    </row>
    <row r="48" spans="1:5" s="36" customFormat="1" ht="14.25">
      <c r="A48" s="171" t="s">
        <v>129</v>
      </c>
      <c r="B48" s="172"/>
      <c r="C48" s="173"/>
      <c r="D48" s="88" t="s">
        <v>137</v>
      </c>
      <c r="E48" s="38">
        <v>135.8</v>
      </c>
    </row>
    <row r="49" spans="1:5" s="36" customFormat="1" ht="14.25">
      <c r="A49" s="171" t="s">
        <v>130</v>
      </c>
      <c r="B49" s="172"/>
      <c r="C49" s="173"/>
      <c r="D49" s="88" t="s">
        <v>137</v>
      </c>
      <c r="E49" s="38"/>
    </row>
    <row r="50" spans="1:5" s="36" customFormat="1" ht="14.25">
      <c r="A50" s="171" t="s">
        <v>131</v>
      </c>
      <c r="B50" s="172"/>
      <c r="C50" s="173"/>
      <c r="D50" s="88" t="s">
        <v>137</v>
      </c>
      <c r="E50" s="38">
        <v>13.6</v>
      </c>
    </row>
    <row r="51" spans="1:5" s="36" customFormat="1" ht="14.25">
      <c r="A51" s="171" t="s">
        <v>132</v>
      </c>
      <c r="B51" s="172"/>
      <c r="C51" s="173"/>
      <c r="D51" s="88" t="s">
        <v>137</v>
      </c>
      <c r="E51" s="38"/>
    </row>
    <row r="52" spans="1:5" s="28" customFormat="1" ht="12" customHeight="1">
      <c r="A52" s="89"/>
      <c r="B52" s="89"/>
      <c r="C52" s="52"/>
      <c r="D52" s="51"/>
      <c r="E52" s="52"/>
    </row>
    <row r="53" spans="1:5" ht="123.75" customHeight="1">
      <c r="A53" s="174" t="s">
        <v>82</v>
      </c>
      <c r="B53" s="174"/>
      <c r="C53" s="174"/>
      <c r="D53" s="174"/>
      <c r="E53" s="174"/>
    </row>
  </sheetData>
  <sheetProtection/>
  <mergeCells count="23">
    <mergeCell ref="A49:C49"/>
    <mergeCell ref="A50:C50"/>
    <mergeCell ref="A51:C51"/>
    <mergeCell ref="A44:C44"/>
    <mergeCell ref="A45:C45"/>
    <mergeCell ref="A46:C46"/>
    <mergeCell ref="A47:C47"/>
    <mergeCell ref="A53:E53"/>
    <mergeCell ref="C7:E8"/>
    <mergeCell ref="A8:A9"/>
    <mergeCell ref="B8:B9"/>
    <mergeCell ref="A40:E40"/>
    <mergeCell ref="B24:C26"/>
    <mergeCell ref="D24:E24"/>
    <mergeCell ref="B27:C27"/>
    <mergeCell ref="B29:C29"/>
    <mergeCell ref="B30:C30"/>
    <mergeCell ref="B28:C28"/>
    <mergeCell ref="B33:C33"/>
    <mergeCell ref="A38:D38"/>
    <mergeCell ref="A48:C48"/>
    <mergeCell ref="B31:C31"/>
    <mergeCell ref="B32:C32"/>
  </mergeCells>
  <printOptions/>
  <pageMargins left="0.7874015748031497" right="0.7874015748031497" top="0.7874015748031497" bottom="0.7874015748031497" header="0.5118110236220472" footer="0.5118110236220472"/>
  <pageSetup firstPageNumber="3" useFirstPageNumber="1" fitToHeight="1" fitToWidth="1" horizontalDpi="600" verticalDpi="600" orientation="portrait" paperSize="9" scale="90" r:id="rId1"/>
  <headerFooter alignWithMargins="0">
    <oddHeader>&amp;RРезюме от обследване за енергийна ефективност
Многофамилна жилищна сграда на адрес ул. „Д. Благоев“ № 6-8, гр. Свиленград</oddHeader>
  </headerFooter>
</worksheet>
</file>

<file path=xl/worksheets/sheet4.xml><?xml version="1.0" encoding="utf-8"?>
<worksheet xmlns="http://schemas.openxmlformats.org/spreadsheetml/2006/main" xmlns:r="http://schemas.openxmlformats.org/officeDocument/2006/relationships">
  <dimension ref="A1:A1"/>
  <sheetViews>
    <sheetView view="pageLayout" workbookViewId="0" topLeftCell="A1">
      <selection activeCell="I1" sqref="I1"/>
    </sheetView>
  </sheetViews>
  <sheetFormatPr defaultColWidth="9.140625" defaultRowHeight="12.75"/>
  <cols>
    <col min="1" max="16384" width="9.140625" style="1" customWidth="1"/>
  </cols>
  <sheetData>
    <row r="1" s="72" customFormat="1" ht="15">
      <c r="A1" s="31" t="s">
        <v>55</v>
      </c>
    </row>
  </sheetData>
  <sheetProtection/>
  <printOptions/>
  <pageMargins left="0.7480314960629921" right="0.4724409448818898" top="0.984251968503937" bottom="0.984251968503937" header="0.5118110236220472" footer="0.5118110236220472"/>
  <pageSetup firstPageNumber="4"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5.xml><?xml version="1.0" encoding="utf-8"?>
<worksheet xmlns="http://schemas.openxmlformats.org/spreadsheetml/2006/main" xmlns:r="http://schemas.openxmlformats.org/officeDocument/2006/relationships">
  <dimension ref="A1:A4"/>
  <sheetViews>
    <sheetView view="pageLayout" workbookViewId="0" topLeftCell="A1">
      <selection activeCell="H100" sqref="H100"/>
    </sheetView>
  </sheetViews>
  <sheetFormatPr defaultColWidth="9.140625" defaultRowHeight="12.75"/>
  <cols>
    <col min="1" max="16384" width="9.140625" style="1" customWidth="1"/>
  </cols>
  <sheetData>
    <row r="1" ht="15">
      <c r="A1" s="31" t="s">
        <v>83</v>
      </c>
    </row>
    <row r="2" ht="15">
      <c r="A2" s="43"/>
    </row>
    <row r="4" ht="12.75">
      <c r="A4" s="24" t="s">
        <v>84</v>
      </c>
    </row>
  </sheetData>
  <sheetProtection/>
  <printOptions/>
  <pageMargins left="0.7480314960629921" right="0.4724409448818898" top="0.8661417322834646" bottom="0.984251968503937" header="0.5118110236220472" footer="0.5118110236220472"/>
  <pageSetup firstPageNumber="5"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„Д. Благоев“ № 6-8, гр. Свиленград</oddHeader>
  </headerFooter>
  <drawing r:id="rId1"/>
</worksheet>
</file>

<file path=xl/worksheets/sheet6.xml><?xml version="1.0" encoding="utf-8"?>
<worksheet xmlns="http://schemas.openxmlformats.org/spreadsheetml/2006/main" xmlns:r="http://schemas.openxmlformats.org/officeDocument/2006/relationships">
  <dimension ref="A1:K165"/>
  <sheetViews>
    <sheetView tabSelected="1" workbookViewId="0" topLeftCell="B1">
      <selection activeCell="N38" sqref="N38"/>
    </sheetView>
  </sheetViews>
  <sheetFormatPr defaultColWidth="9.140625" defaultRowHeight="12.75"/>
  <cols>
    <col min="1" max="1" width="7.00390625" style="9" customWidth="1"/>
    <col min="2" max="2" width="25.7109375" style="9" customWidth="1"/>
    <col min="3" max="3" width="9.140625" style="9" customWidth="1"/>
    <col min="4" max="4" width="29.00390625" style="9" customWidth="1"/>
    <col min="5" max="5" width="7.7109375" style="9" bestFit="1" customWidth="1"/>
    <col min="6" max="6" width="9.140625" style="9" bestFit="1" customWidth="1"/>
    <col min="7" max="7" width="9.7109375" style="9" bestFit="1" customWidth="1"/>
    <col min="8" max="8" width="8.7109375" style="9" customWidth="1"/>
    <col min="9" max="9" width="14.57421875" style="9" customWidth="1"/>
    <col min="10" max="10" width="12.7109375" style="9" customWidth="1"/>
    <col min="11" max="11" width="14.00390625" style="9" customWidth="1"/>
    <col min="12" max="16384" width="9.140625" style="9" customWidth="1"/>
  </cols>
  <sheetData>
    <row r="1" spans="1:11" s="1" customFormat="1" ht="12.75">
      <c r="A1" s="24" t="s">
        <v>85</v>
      </c>
      <c r="B1" s="72"/>
      <c r="C1" s="72"/>
      <c r="D1" s="72"/>
      <c r="E1" s="72"/>
      <c r="F1" s="72"/>
      <c r="G1" s="72"/>
      <c r="H1" s="72"/>
      <c r="I1" s="72"/>
      <c r="J1" s="72"/>
      <c r="K1" s="72"/>
    </row>
    <row r="2" spans="1:11" ht="9.75" customHeight="1">
      <c r="A2" s="7"/>
      <c r="B2" s="105"/>
      <c r="C2" s="105"/>
      <c r="D2" s="8"/>
      <c r="E2" s="8"/>
      <c r="F2" s="8"/>
      <c r="G2" s="8"/>
      <c r="H2" s="8"/>
      <c r="I2" s="105"/>
      <c r="J2" s="105"/>
      <c r="K2" s="105"/>
    </row>
    <row r="3" spans="1:11" ht="14.25" customHeight="1">
      <c r="A3" s="10" t="s">
        <v>90</v>
      </c>
      <c r="B3" s="87"/>
      <c r="C3" s="11" t="s">
        <v>115</v>
      </c>
      <c r="D3" s="12"/>
      <c r="E3" s="175" t="s">
        <v>9</v>
      </c>
      <c r="F3" s="176"/>
      <c r="G3" s="176"/>
      <c r="H3" s="177"/>
      <c r="I3" s="192" t="s">
        <v>10</v>
      </c>
      <c r="J3" s="192" t="s">
        <v>14</v>
      </c>
      <c r="K3" s="192" t="s">
        <v>15</v>
      </c>
    </row>
    <row r="4" spans="1:11" ht="12.75">
      <c r="A4" s="175" t="s">
        <v>1</v>
      </c>
      <c r="B4" s="142" t="s">
        <v>0</v>
      </c>
      <c r="C4" s="175" t="s">
        <v>1</v>
      </c>
      <c r="D4" s="175" t="s">
        <v>0</v>
      </c>
      <c r="E4" s="178"/>
      <c r="F4" s="179"/>
      <c r="G4" s="179"/>
      <c r="H4" s="141"/>
      <c r="I4" s="193"/>
      <c r="J4" s="193"/>
      <c r="K4" s="193"/>
    </row>
    <row r="5" spans="1:11" ht="14.25">
      <c r="A5" s="178"/>
      <c r="B5" s="143"/>
      <c r="C5" s="178"/>
      <c r="D5" s="143"/>
      <c r="E5" s="26" t="s">
        <v>88</v>
      </c>
      <c r="F5" s="27" t="s">
        <v>87</v>
      </c>
      <c r="G5" s="27" t="s">
        <v>81</v>
      </c>
      <c r="H5" s="13" t="s">
        <v>12</v>
      </c>
      <c r="I5" s="14" t="s">
        <v>11</v>
      </c>
      <c r="J5" s="14" t="s">
        <v>13</v>
      </c>
      <c r="K5" s="14" t="s">
        <v>88</v>
      </c>
    </row>
    <row r="6" spans="1:11" ht="12.75">
      <c r="A6" s="184">
        <v>1</v>
      </c>
      <c r="B6" s="184" t="s">
        <v>45</v>
      </c>
      <c r="C6" s="79">
        <v>1</v>
      </c>
      <c r="D6" s="80" t="s">
        <v>2</v>
      </c>
      <c r="E6" s="106"/>
      <c r="F6" s="106"/>
      <c r="G6" s="106"/>
      <c r="H6" s="106"/>
      <c r="I6" s="106"/>
      <c r="J6" s="107">
        <f>IF(H6*I6=0,"",I6/H6)</f>
      </c>
      <c r="K6" s="106"/>
    </row>
    <row r="7" spans="1:11" ht="12.75">
      <c r="A7" s="182"/>
      <c r="B7" s="182"/>
      <c r="C7" s="79">
        <v>2</v>
      </c>
      <c r="D7" s="80" t="s">
        <v>20</v>
      </c>
      <c r="E7" s="106"/>
      <c r="F7" s="106"/>
      <c r="G7" s="106"/>
      <c r="H7" s="106"/>
      <c r="I7" s="106"/>
      <c r="J7" s="107">
        <f aca="true" t="shared" si="0" ref="J7:J35">IF(H7=0,"",I7/H7)</f>
      </c>
      <c r="K7" s="106"/>
    </row>
    <row r="8" spans="1:11" ht="12.75">
      <c r="A8" s="182"/>
      <c r="B8" s="182"/>
      <c r="C8" s="79">
        <v>3</v>
      </c>
      <c r="D8" s="80" t="s">
        <v>3</v>
      </c>
      <c r="E8" s="106"/>
      <c r="F8" s="106"/>
      <c r="G8" s="106"/>
      <c r="H8" s="106"/>
      <c r="I8" s="106"/>
      <c r="J8" s="107">
        <f t="shared" si="0"/>
      </c>
      <c r="K8" s="106"/>
    </row>
    <row r="9" spans="1:11" ht="12.75">
      <c r="A9" s="182"/>
      <c r="B9" s="182"/>
      <c r="C9" s="79">
        <v>4</v>
      </c>
      <c r="D9" s="80" t="s">
        <v>19</v>
      </c>
      <c r="E9" s="106"/>
      <c r="F9" s="106"/>
      <c r="G9" s="106"/>
      <c r="H9" s="106"/>
      <c r="I9" s="106"/>
      <c r="J9" s="107">
        <f t="shared" si="0"/>
      </c>
      <c r="K9" s="106"/>
    </row>
    <row r="10" spans="1:11" ht="12.75">
      <c r="A10" s="182"/>
      <c r="B10" s="182"/>
      <c r="C10" s="79">
        <v>5</v>
      </c>
      <c r="D10" s="80" t="s">
        <v>4</v>
      </c>
      <c r="E10" s="106"/>
      <c r="F10" s="106"/>
      <c r="G10" s="106"/>
      <c r="H10" s="106"/>
      <c r="I10" s="106"/>
      <c r="J10" s="107">
        <f t="shared" si="0"/>
      </c>
      <c r="K10" s="106"/>
    </row>
    <row r="11" spans="1:11" ht="12.75">
      <c r="A11" s="182"/>
      <c r="B11" s="182"/>
      <c r="C11" s="79">
        <v>6</v>
      </c>
      <c r="D11" s="80" t="s">
        <v>5</v>
      </c>
      <c r="E11" s="134">
        <v>9.04</v>
      </c>
      <c r="F11" s="106"/>
      <c r="G11" s="106">
        <v>46461</v>
      </c>
      <c r="H11" s="106">
        <v>2974</v>
      </c>
      <c r="I11" s="106">
        <v>28793</v>
      </c>
      <c r="J11" s="128">
        <f t="shared" si="0"/>
        <v>9.681573638197714</v>
      </c>
      <c r="K11" s="134">
        <v>16.45</v>
      </c>
    </row>
    <row r="12" spans="1:11" ht="12.75">
      <c r="A12" s="182"/>
      <c r="B12" s="182"/>
      <c r="C12" s="79">
        <v>7</v>
      </c>
      <c r="D12" s="80" t="s">
        <v>150</v>
      </c>
      <c r="E12" s="134">
        <v>37.17</v>
      </c>
      <c r="F12" s="106"/>
      <c r="G12" s="106">
        <v>111506</v>
      </c>
      <c r="H12" s="106">
        <v>3345</v>
      </c>
      <c r="I12" s="106">
        <v>69104</v>
      </c>
      <c r="J12" s="128">
        <f t="shared" si="0"/>
        <v>20.658893871449926</v>
      </c>
      <c r="K12" s="134">
        <v>4.79</v>
      </c>
    </row>
    <row r="13" spans="1:11" ht="12.75">
      <c r="A13" s="182"/>
      <c r="B13" s="182"/>
      <c r="C13" s="79">
        <v>8</v>
      </c>
      <c r="D13" s="80" t="s">
        <v>6</v>
      </c>
      <c r="E13" s="106"/>
      <c r="F13" s="106"/>
      <c r="G13" s="106"/>
      <c r="H13" s="106"/>
      <c r="I13" s="106"/>
      <c r="J13" s="128">
        <f t="shared" si="0"/>
      </c>
      <c r="K13" s="106"/>
    </row>
    <row r="14" spans="1:11" ht="12.75">
      <c r="A14" s="182"/>
      <c r="B14" s="182"/>
      <c r="C14" s="79">
        <v>9</v>
      </c>
      <c r="D14" s="80" t="s">
        <v>7</v>
      </c>
      <c r="E14" s="106"/>
      <c r="F14" s="106"/>
      <c r="G14" s="106">
        <v>27877</v>
      </c>
      <c r="H14" s="106">
        <v>6318</v>
      </c>
      <c r="I14" s="106">
        <v>17276</v>
      </c>
      <c r="J14" s="128">
        <f t="shared" si="0"/>
        <v>2.7344096232985122</v>
      </c>
      <c r="K14" s="134">
        <v>22.83</v>
      </c>
    </row>
    <row r="15" spans="1:11" ht="12.75">
      <c r="A15" s="183"/>
      <c r="B15" s="183"/>
      <c r="C15" s="10" t="s">
        <v>92</v>
      </c>
      <c r="D15" s="15"/>
      <c r="E15" s="75"/>
      <c r="F15" s="76"/>
      <c r="G15" s="74">
        <f>SUM(G6:G14)</f>
        <v>185844</v>
      </c>
      <c r="H15" s="74">
        <f>SUM(H6:H14)</f>
        <v>12637</v>
      </c>
      <c r="I15" s="74">
        <f>SUM(I6:I14)</f>
        <v>115173</v>
      </c>
      <c r="J15" s="136">
        <f t="shared" si="0"/>
        <v>9.113951095987971</v>
      </c>
      <c r="K15" s="135">
        <f>SUM(K6:K14)</f>
        <v>44.06999999999999</v>
      </c>
    </row>
    <row r="16" spans="1:11" ht="12.75" customHeight="1">
      <c r="A16" s="184">
        <v>2</v>
      </c>
      <c r="B16" s="184" t="s">
        <v>46</v>
      </c>
      <c r="C16" s="79">
        <v>1</v>
      </c>
      <c r="D16" s="80" t="s">
        <v>2</v>
      </c>
      <c r="E16" s="79"/>
      <c r="F16" s="79"/>
      <c r="G16" s="81"/>
      <c r="H16" s="79"/>
      <c r="I16" s="80"/>
      <c r="J16" s="107">
        <f t="shared" si="0"/>
      </c>
      <c r="K16" s="80"/>
    </row>
    <row r="17" spans="1:11" ht="12.75">
      <c r="A17" s="182"/>
      <c r="B17" s="182"/>
      <c r="C17" s="79">
        <v>2</v>
      </c>
      <c r="D17" s="80" t="s">
        <v>20</v>
      </c>
      <c r="E17" s="79"/>
      <c r="F17" s="79"/>
      <c r="G17" s="81"/>
      <c r="H17" s="79"/>
      <c r="I17" s="80"/>
      <c r="J17" s="107">
        <f t="shared" si="0"/>
      </c>
      <c r="K17" s="80"/>
    </row>
    <row r="18" spans="1:11" ht="12.75">
      <c r="A18" s="182"/>
      <c r="B18" s="182"/>
      <c r="C18" s="79">
        <v>3</v>
      </c>
      <c r="D18" s="80" t="s">
        <v>3</v>
      </c>
      <c r="E18" s="79"/>
      <c r="F18" s="79"/>
      <c r="G18" s="81"/>
      <c r="H18" s="79"/>
      <c r="I18" s="80"/>
      <c r="J18" s="107">
        <f t="shared" si="0"/>
      </c>
      <c r="K18" s="80"/>
    </row>
    <row r="19" spans="1:11" ht="12.75">
      <c r="A19" s="182"/>
      <c r="B19" s="182"/>
      <c r="C19" s="79">
        <v>4</v>
      </c>
      <c r="D19" s="80" t="s">
        <v>19</v>
      </c>
      <c r="E19" s="79"/>
      <c r="F19" s="79"/>
      <c r="G19" s="81"/>
      <c r="H19" s="79"/>
      <c r="I19" s="80"/>
      <c r="J19" s="107">
        <f t="shared" si="0"/>
      </c>
      <c r="K19" s="80"/>
    </row>
    <row r="20" spans="1:11" ht="12.75">
      <c r="A20" s="182"/>
      <c r="B20" s="182"/>
      <c r="C20" s="79">
        <v>5</v>
      </c>
      <c r="D20" s="80" t="s">
        <v>4</v>
      </c>
      <c r="E20" s="79"/>
      <c r="F20" s="79"/>
      <c r="G20" s="81"/>
      <c r="H20" s="79"/>
      <c r="I20" s="80"/>
      <c r="J20" s="107">
        <f t="shared" si="0"/>
      </c>
      <c r="K20" s="80"/>
    </row>
    <row r="21" spans="1:11" ht="12.75">
      <c r="A21" s="182"/>
      <c r="B21" s="182"/>
      <c r="C21" s="79">
        <v>6</v>
      </c>
      <c r="D21" s="80" t="s">
        <v>5</v>
      </c>
      <c r="E21" s="79">
        <v>0.4</v>
      </c>
      <c r="F21" s="79"/>
      <c r="G21" s="81">
        <v>2034</v>
      </c>
      <c r="H21" s="79">
        <v>130</v>
      </c>
      <c r="I21" s="80">
        <v>511</v>
      </c>
      <c r="J21" s="128">
        <f t="shared" si="0"/>
        <v>3.9307692307692306</v>
      </c>
      <c r="K21" s="80">
        <v>0.72</v>
      </c>
    </row>
    <row r="22" spans="1:11" ht="12.75">
      <c r="A22" s="182"/>
      <c r="B22" s="182"/>
      <c r="C22" s="79">
        <v>7</v>
      </c>
      <c r="D22" s="80" t="s">
        <v>150</v>
      </c>
      <c r="E22" s="79">
        <v>1.63</v>
      </c>
      <c r="F22" s="79"/>
      <c r="G22" s="81">
        <v>4880</v>
      </c>
      <c r="H22" s="79">
        <v>147</v>
      </c>
      <c r="I22" s="80">
        <v>1227</v>
      </c>
      <c r="J22" s="128">
        <f t="shared" si="0"/>
        <v>8.346938775510203</v>
      </c>
      <c r="K22" s="80">
        <v>0.21</v>
      </c>
    </row>
    <row r="23" spans="1:11" ht="12.75">
      <c r="A23" s="182"/>
      <c r="B23" s="182"/>
      <c r="C23" s="79">
        <v>8</v>
      </c>
      <c r="D23" s="80" t="s">
        <v>6</v>
      </c>
      <c r="E23" s="79"/>
      <c r="F23" s="79"/>
      <c r="G23" s="81"/>
      <c r="H23" s="79"/>
      <c r="I23" s="80"/>
      <c r="J23" s="128">
        <f t="shared" si="0"/>
      </c>
      <c r="K23" s="80"/>
    </row>
    <row r="24" spans="1:11" ht="12.75">
      <c r="A24" s="182"/>
      <c r="B24" s="182"/>
      <c r="C24" s="79">
        <v>9</v>
      </c>
      <c r="D24" s="80" t="s">
        <v>7</v>
      </c>
      <c r="E24" s="79"/>
      <c r="F24" s="79"/>
      <c r="G24" s="81">
        <v>1220</v>
      </c>
      <c r="H24" s="79">
        <v>276</v>
      </c>
      <c r="I24" s="80">
        <v>307</v>
      </c>
      <c r="J24" s="128">
        <f t="shared" si="0"/>
        <v>1.1123188405797102</v>
      </c>
      <c r="K24" s="137">
        <v>1</v>
      </c>
    </row>
    <row r="25" spans="1:11" ht="12.75">
      <c r="A25" s="183"/>
      <c r="B25" s="183"/>
      <c r="C25" s="10" t="s">
        <v>94</v>
      </c>
      <c r="D25" s="15"/>
      <c r="E25" s="15"/>
      <c r="F25" s="16"/>
      <c r="G25" s="22">
        <f>SUM(G16:G24)</f>
        <v>8134</v>
      </c>
      <c r="H25" s="22">
        <f>SUM(H16:H24)</f>
        <v>553</v>
      </c>
      <c r="I25" s="22">
        <f>SUM(I16:I24)</f>
        <v>2045</v>
      </c>
      <c r="J25" s="136">
        <f t="shared" si="0"/>
        <v>3.698010849909584</v>
      </c>
      <c r="K25" s="22">
        <f>SUM(K16:K24)</f>
        <v>1.93</v>
      </c>
    </row>
    <row r="26" spans="1:11" ht="12.75" customHeight="1">
      <c r="A26" s="184">
        <v>3</v>
      </c>
      <c r="B26" s="184" t="s">
        <v>47</v>
      </c>
      <c r="C26" s="79">
        <v>1</v>
      </c>
      <c r="D26" s="80" t="s">
        <v>2</v>
      </c>
      <c r="E26" s="79"/>
      <c r="F26" s="79"/>
      <c r="G26" s="81"/>
      <c r="H26" s="79"/>
      <c r="I26" s="80"/>
      <c r="J26" s="107">
        <f t="shared" si="0"/>
      </c>
      <c r="K26" s="80"/>
    </row>
    <row r="27" spans="1:11" ht="12.75">
      <c r="A27" s="182"/>
      <c r="B27" s="182"/>
      <c r="C27" s="79">
        <v>2</v>
      </c>
      <c r="D27" s="80" t="s">
        <v>20</v>
      </c>
      <c r="E27" s="79"/>
      <c r="F27" s="79"/>
      <c r="G27" s="81"/>
      <c r="H27" s="79"/>
      <c r="I27" s="80"/>
      <c r="J27" s="107">
        <f t="shared" si="0"/>
      </c>
      <c r="K27" s="80"/>
    </row>
    <row r="28" spans="1:11" ht="12.75">
      <c r="A28" s="182"/>
      <c r="B28" s="182"/>
      <c r="C28" s="79">
        <v>3</v>
      </c>
      <c r="D28" s="80" t="s">
        <v>3</v>
      </c>
      <c r="E28" s="79"/>
      <c r="F28" s="79"/>
      <c r="G28" s="81"/>
      <c r="H28" s="79"/>
      <c r="I28" s="80"/>
      <c r="J28" s="107">
        <f t="shared" si="0"/>
      </c>
      <c r="K28" s="80"/>
    </row>
    <row r="29" spans="1:11" ht="12.75">
      <c r="A29" s="182"/>
      <c r="B29" s="182"/>
      <c r="C29" s="79">
        <v>4</v>
      </c>
      <c r="D29" s="80" t="s">
        <v>19</v>
      </c>
      <c r="E29" s="79"/>
      <c r="F29" s="79"/>
      <c r="G29" s="81"/>
      <c r="H29" s="79"/>
      <c r="I29" s="80"/>
      <c r="J29" s="107">
        <f t="shared" si="0"/>
      </c>
      <c r="K29" s="80"/>
    </row>
    <row r="30" spans="1:11" ht="12.75">
      <c r="A30" s="182"/>
      <c r="B30" s="182"/>
      <c r="C30" s="79">
        <v>5</v>
      </c>
      <c r="D30" s="80" t="s">
        <v>4</v>
      </c>
      <c r="E30" s="79"/>
      <c r="F30" s="79"/>
      <c r="G30" s="81"/>
      <c r="H30" s="79"/>
      <c r="I30" s="80"/>
      <c r="J30" s="107">
        <f t="shared" si="0"/>
      </c>
      <c r="K30" s="80"/>
    </row>
    <row r="31" spans="1:11" ht="12.75">
      <c r="A31" s="182"/>
      <c r="B31" s="182"/>
      <c r="C31" s="79">
        <v>6</v>
      </c>
      <c r="D31" s="80" t="s">
        <v>5</v>
      </c>
      <c r="E31" s="79">
        <v>0.62</v>
      </c>
      <c r="F31" s="79"/>
      <c r="G31" s="81">
        <v>3194</v>
      </c>
      <c r="H31" s="79">
        <v>205</v>
      </c>
      <c r="I31" s="80">
        <v>2341</v>
      </c>
      <c r="J31" s="128">
        <f t="shared" si="0"/>
        <v>11.419512195121952</v>
      </c>
      <c r="K31" s="80">
        <v>1.13</v>
      </c>
    </row>
    <row r="32" spans="1:11" ht="12.75">
      <c r="A32" s="182"/>
      <c r="B32" s="182"/>
      <c r="C32" s="79">
        <v>7</v>
      </c>
      <c r="D32" s="80" t="s">
        <v>150</v>
      </c>
      <c r="E32" s="79">
        <v>2.56</v>
      </c>
      <c r="F32" s="79"/>
      <c r="G32" s="81">
        <v>7667</v>
      </c>
      <c r="H32" s="79">
        <v>231</v>
      </c>
      <c r="I32" s="80">
        <v>5617</v>
      </c>
      <c r="J32" s="128">
        <f t="shared" si="0"/>
        <v>24.316017316017316</v>
      </c>
      <c r="K32" s="80">
        <v>0.33</v>
      </c>
    </row>
    <row r="33" spans="1:11" ht="12.75">
      <c r="A33" s="182"/>
      <c r="B33" s="182"/>
      <c r="C33" s="79">
        <v>8</v>
      </c>
      <c r="D33" s="80" t="s">
        <v>6</v>
      </c>
      <c r="E33" s="79"/>
      <c r="F33" s="79"/>
      <c r="G33" s="81"/>
      <c r="H33" s="79"/>
      <c r="I33" s="80"/>
      <c r="J33" s="128">
        <f t="shared" si="0"/>
      </c>
      <c r="K33" s="80"/>
    </row>
    <row r="34" spans="1:11" ht="12.75">
      <c r="A34" s="182"/>
      <c r="B34" s="182"/>
      <c r="C34" s="79">
        <v>9</v>
      </c>
      <c r="D34" s="80" t="s">
        <v>7</v>
      </c>
      <c r="E34" s="79"/>
      <c r="F34" s="79"/>
      <c r="G34" s="81">
        <v>1917</v>
      </c>
      <c r="H34" s="79">
        <v>433</v>
      </c>
      <c r="I34" s="80">
        <v>1405</v>
      </c>
      <c r="J34" s="128">
        <f t="shared" si="0"/>
        <v>3.2448036951501154</v>
      </c>
      <c r="K34" s="80">
        <v>1.57</v>
      </c>
    </row>
    <row r="35" spans="1:11" ht="12.75">
      <c r="A35" s="183"/>
      <c r="B35" s="183"/>
      <c r="C35" s="10" t="s">
        <v>104</v>
      </c>
      <c r="D35" s="15"/>
      <c r="E35" s="15"/>
      <c r="F35" s="16"/>
      <c r="G35" s="22">
        <f>SUM(G26:G34)</f>
        <v>12778</v>
      </c>
      <c r="H35" s="22">
        <f>SUM(H26:H34)</f>
        <v>869</v>
      </c>
      <c r="I35" s="22">
        <f>SUM(I26:I34)</f>
        <v>9363</v>
      </c>
      <c r="J35" s="136">
        <f t="shared" si="0"/>
        <v>10.774453394706558</v>
      </c>
      <c r="K35" s="22">
        <f>SUM(K26:K34)</f>
        <v>3.0300000000000002</v>
      </c>
    </row>
    <row r="36" spans="1:11" ht="14.25" customHeight="1">
      <c r="A36" s="10" t="s">
        <v>90</v>
      </c>
      <c r="B36" s="87"/>
      <c r="C36" s="11" t="s">
        <v>115</v>
      </c>
      <c r="D36" s="12"/>
      <c r="E36" s="175" t="s">
        <v>9</v>
      </c>
      <c r="F36" s="176"/>
      <c r="G36" s="176"/>
      <c r="H36" s="177"/>
      <c r="I36" s="192" t="s">
        <v>10</v>
      </c>
      <c r="J36" s="192" t="s">
        <v>14</v>
      </c>
      <c r="K36" s="192" t="s">
        <v>15</v>
      </c>
    </row>
    <row r="37" spans="1:11" ht="12.75">
      <c r="A37" s="175" t="s">
        <v>1</v>
      </c>
      <c r="B37" s="142" t="s">
        <v>0</v>
      </c>
      <c r="C37" s="175" t="s">
        <v>1</v>
      </c>
      <c r="D37" s="175" t="s">
        <v>0</v>
      </c>
      <c r="E37" s="178"/>
      <c r="F37" s="179"/>
      <c r="G37" s="179"/>
      <c r="H37" s="141"/>
      <c r="I37" s="193"/>
      <c r="J37" s="193"/>
      <c r="K37" s="193"/>
    </row>
    <row r="38" spans="1:11" ht="14.25">
      <c r="A38" s="178"/>
      <c r="B38" s="143"/>
      <c r="C38" s="178"/>
      <c r="D38" s="143"/>
      <c r="E38" s="26" t="s">
        <v>88</v>
      </c>
      <c r="F38" s="27" t="s">
        <v>87</v>
      </c>
      <c r="G38" s="27" t="s">
        <v>81</v>
      </c>
      <c r="H38" s="13" t="s">
        <v>12</v>
      </c>
      <c r="I38" s="14" t="s">
        <v>11</v>
      </c>
      <c r="J38" s="14" t="s">
        <v>13</v>
      </c>
      <c r="K38" s="14" t="s">
        <v>88</v>
      </c>
    </row>
    <row r="39" spans="1:11" ht="12.75">
      <c r="A39" s="184">
        <v>4</v>
      </c>
      <c r="B39" s="181" t="s">
        <v>48</v>
      </c>
      <c r="C39" s="79">
        <v>1</v>
      </c>
      <c r="D39" s="80" t="s">
        <v>2</v>
      </c>
      <c r="E39" s="79"/>
      <c r="F39" s="79"/>
      <c r="G39" s="81"/>
      <c r="H39" s="79"/>
      <c r="I39" s="80"/>
      <c r="J39" s="107">
        <f aca="true" t="shared" si="1" ref="J39:J68">IF(H39=0,"",I39/H39)</f>
      </c>
      <c r="K39" s="80"/>
    </row>
    <row r="40" spans="1:11" ht="12.75">
      <c r="A40" s="182"/>
      <c r="B40" s="182"/>
      <c r="C40" s="79">
        <v>2</v>
      </c>
      <c r="D40" s="80" t="s">
        <v>20</v>
      </c>
      <c r="E40" s="79"/>
      <c r="F40" s="79"/>
      <c r="G40" s="81"/>
      <c r="H40" s="79"/>
      <c r="I40" s="80"/>
      <c r="J40" s="107">
        <f t="shared" si="1"/>
      </c>
      <c r="K40" s="80"/>
    </row>
    <row r="41" spans="1:11" ht="12.75">
      <c r="A41" s="182"/>
      <c r="B41" s="182"/>
      <c r="C41" s="79">
        <v>3</v>
      </c>
      <c r="D41" s="80" t="s">
        <v>3</v>
      </c>
      <c r="E41" s="79"/>
      <c r="F41" s="79"/>
      <c r="G41" s="81"/>
      <c r="H41" s="79"/>
      <c r="I41" s="80"/>
      <c r="J41" s="107">
        <f t="shared" si="1"/>
      </c>
      <c r="K41" s="80"/>
    </row>
    <row r="42" spans="1:11" ht="12.75">
      <c r="A42" s="182"/>
      <c r="B42" s="182"/>
      <c r="C42" s="79">
        <v>4</v>
      </c>
      <c r="D42" s="80" t="s">
        <v>19</v>
      </c>
      <c r="E42" s="79"/>
      <c r="F42" s="79"/>
      <c r="G42" s="81"/>
      <c r="H42" s="79"/>
      <c r="I42" s="80"/>
      <c r="J42" s="107">
        <f t="shared" si="1"/>
      </c>
      <c r="K42" s="80"/>
    </row>
    <row r="43" spans="1:11" ht="12.75">
      <c r="A43" s="182"/>
      <c r="B43" s="182"/>
      <c r="C43" s="79">
        <v>5</v>
      </c>
      <c r="D43" s="80" t="s">
        <v>4</v>
      </c>
      <c r="E43" s="79"/>
      <c r="F43" s="79"/>
      <c r="G43" s="81"/>
      <c r="H43" s="79"/>
      <c r="I43" s="80"/>
      <c r="J43" s="107">
        <f t="shared" si="1"/>
      </c>
      <c r="K43" s="80"/>
    </row>
    <row r="44" spans="1:11" ht="12.75">
      <c r="A44" s="182"/>
      <c r="B44" s="182"/>
      <c r="C44" s="79">
        <v>6</v>
      </c>
      <c r="D44" s="80" t="s">
        <v>5</v>
      </c>
      <c r="E44" s="79">
        <v>6.22</v>
      </c>
      <c r="F44" s="79"/>
      <c r="G44" s="81">
        <v>31961</v>
      </c>
      <c r="H44" s="79">
        <v>2051</v>
      </c>
      <c r="I44" s="80">
        <v>26893</v>
      </c>
      <c r="J44" s="128">
        <f t="shared" si="1"/>
        <v>13.112140419307655</v>
      </c>
      <c r="K44" s="80">
        <v>11.31</v>
      </c>
    </row>
    <row r="45" spans="1:11" ht="12.75">
      <c r="A45" s="182"/>
      <c r="B45" s="182"/>
      <c r="C45" s="79">
        <v>7</v>
      </c>
      <c r="D45" s="80" t="s">
        <v>150</v>
      </c>
      <c r="E45" s="79">
        <v>25.57</v>
      </c>
      <c r="F45" s="79"/>
      <c r="G45" s="81">
        <v>76705</v>
      </c>
      <c r="H45" s="79">
        <v>2308</v>
      </c>
      <c r="I45" s="80">
        <v>64544</v>
      </c>
      <c r="J45" s="128">
        <f t="shared" si="1"/>
        <v>27.96533795493934</v>
      </c>
      <c r="K45" s="80">
        <v>3.3</v>
      </c>
    </row>
    <row r="46" spans="1:11" ht="12.75">
      <c r="A46" s="182"/>
      <c r="B46" s="182"/>
      <c r="C46" s="79">
        <v>8</v>
      </c>
      <c r="D46" s="80" t="s">
        <v>6</v>
      </c>
      <c r="E46" s="79"/>
      <c r="F46" s="79"/>
      <c r="G46" s="81"/>
      <c r="H46" s="79"/>
      <c r="I46" s="80"/>
      <c r="J46" s="128">
        <f t="shared" si="1"/>
      </c>
      <c r="K46" s="80"/>
    </row>
    <row r="47" spans="1:11" ht="12.75">
      <c r="A47" s="182"/>
      <c r="B47" s="182"/>
      <c r="C47" s="79">
        <v>9</v>
      </c>
      <c r="D47" s="80" t="s">
        <v>7</v>
      </c>
      <c r="E47" s="79"/>
      <c r="F47" s="79"/>
      <c r="G47" s="81">
        <v>19176</v>
      </c>
      <c r="H47" s="79">
        <v>4334</v>
      </c>
      <c r="I47" s="80">
        <v>16136</v>
      </c>
      <c r="J47" s="128">
        <f t="shared" si="1"/>
        <v>3.7231195200738347</v>
      </c>
      <c r="K47" s="80">
        <v>15.71</v>
      </c>
    </row>
    <row r="48" spans="1:11" ht="12.75">
      <c r="A48" s="183"/>
      <c r="B48" s="183"/>
      <c r="C48" s="10" t="s">
        <v>103</v>
      </c>
      <c r="D48" s="15"/>
      <c r="E48" s="15"/>
      <c r="F48" s="16"/>
      <c r="G48" s="22">
        <f>SUM(G39:G47)</f>
        <v>127842</v>
      </c>
      <c r="H48" s="22">
        <f>SUM(H39:H47)</f>
        <v>8693</v>
      </c>
      <c r="I48" s="22">
        <f>SUM(I39:I47)</f>
        <v>107573</v>
      </c>
      <c r="J48" s="136">
        <f t="shared" si="1"/>
        <v>12.374669274128609</v>
      </c>
      <c r="K48" s="22">
        <f>SUM(K39:K47)</f>
        <v>30.32</v>
      </c>
    </row>
    <row r="49" spans="1:11" ht="12.75">
      <c r="A49" s="184">
        <v>5</v>
      </c>
      <c r="B49" s="181" t="s">
        <v>105</v>
      </c>
      <c r="C49" s="79">
        <v>1</v>
      </c>
      <c r="D49" s="80" t="s">
        <v>2</v>
      </c>
      <c r="E49" s="79"/>
      <c r="F49" s="79"/>
      <c r="G49" s="81"/>
      <c r="H49" s="79"/>
      <c r="I49" s="80"/>
      <c r="J49" s="107">
        <f t="shared" si="1"/>
      </c>
      <c r="K49" s="80"/>
    </row>
    <row r="50" spans="1:11" ht="12.75">
      <c r="A50" s="182"/>
      <c r="B50" s="182"/>
      <c r="C50" s="79">
        <v>2</v>
      </c>
      <c r="D50" s="80" t="s">
        <v>20</v>
      </c>
      <c r="E50" s="79"/>
      <c r="F50" s="79"/>
      <c r="G50" s="81"/>
      <c r="H50" s="79"/>
      <c r="I50" s="80"/>
      <c r="J50" s="107">
        <f t="shared" si="1"/>
      </c>
      <c r="K50" s="80"/>
    </row>
    <row r="51" spans="1:11" ht="12.75">
      <c r="A51" s="182"/>
      <c r="B51" s="182"/>
      <c r="C51" s="79">
        <v>3</v>
      </c>
      <c r="D51" s="80" t="s">
        <v>3</v>
      </c>
      <c r="E51" s="79"/>
      <c r="F51" s="79"/>
      <c r="G51" s="81"/>
      <c r="H51" s="79"/>
      <c r="I51" s="80"/>
      <c r="J51" s="107">
        <f t="shared" si="1"/>
      </c>
      <c r="K51" s="80"/>
    </row>
    <row r="52" spans="1:11" ht="12.75">
      <c r="A52" s="182"/>
      <c r="B52" s="182"/>
      <c r="C52" s="79">
        <v>4</v>
      </c>
      <c r="D52" s="80" t="s">
        <v>19</v>
      </c>
      <c r="E52" s="79"/>
      <c r="F52" s="79"/>
      <c r="G52" s="81"/>
      <c r="H52" s="79"/>
      <c r="I52" s="80"/>
      <c r="J52" s="107">
        <f t="shared" si="1"/>
      </c>
      <c r="K52" s="80"/>
    </row>
    <row r="53" spans="1:11" ht="12.75">
      <c r="A53" s="182"/>
      <c r="B53" s="182"/>
      <c r="C53" s="79">
        <v>5</v>
      </c>
      <c r="D53" s="80" t="s">
        <v>4</v>
      </c>
      <c r="E53" s="79"/>
      <c r="F53" s="79"/>
      <c r="G53" s="81"/>
      <c r="H53" s="79"/>
      <c r="I53" s="80"/>
      <c r="J53" s="107">
        <f t="shared" si="1"/>
      </c>
      <c r="K53" s="80"/>
    </row>
    <row r="54" spans="1:11" ht="12.75">
      <c r="A54" s="182"/>
      <c r="B54" s="182"/>
      <c r="C54" s="79">
        <v>6</v>
      </c>
      <c r="D54" s="80" t="s">
        <v>5</v>
      </c>
      <c r="E54" s="79"/>
      <c r="F54" s="79"/>
      <c r="G54" s="81"/>
      <c r="H54" s="79"/>
      <c r="I54" s="80"/>
      <c r="J54" s="107">
        <f t="shared" si="1"/>
      </c>
      <c r="K54" s="80"/>
    </row>
    <row r="55" spans="1:11" ht="12.75">
      <c r="A55" s="182"/>
      <c r="B55" s="182"/>
      <c r="C55" s="79">
        <v>7</v>
      </c>
      <c r="D55" s="80" t="s">
        <v>150</v>
      </c>
      <c r="E55" s="79"/>
      <c r="F55" s="79"/>
      <c r="G55" s="81"/>
      <c r="H55" s="79"/>
      <c r="I55" s="80"/>
      <c r="J55" s="107">
        <f t="shared" si="1"/>
      </c>
      <c r="K55" s="80"/>
    </row>
    <row r="56" spans="1:11" ht="12.75">
      <c r="A56" s="182"/>
      <c r="B56" s="182"/>
      <c r="C56" s="79">
        <v>8</v>
      </c>
      <c r="D56" s="80" t="s">
        <v>6</v>
      </c>
      <c r="E56" s="79"/>
      <c r="F56" s="79"/>
      <c r="G56" s="81"/>
      <c r="H56" s="79"/>
      <c r="I56" s="80"/>
      <c r="J56" s="107">
        <f t="shared" si="1"/>
      </c>
      <c r="K56" s="80"/>
    </row>
    <row r="57" spans="1:11" ht="12.75">
      <c r="A57" s="182"/>
      <c r="B57" s="182"/>
      <c r="C57" s="79">
        <v>9</v>
      </c>
      <c r="D57" s="80" t="s">
        <v>7</v>
      </c>
      <c r="E57" s="79"/>
      <c r="F57" s="79"/>
      <c r="G57" s="81">
        <v>106</v>
      </c>
      <c r="H57" s="79">
        <v>24</v>
      </c>
      <c r="I57" s="80">
        <v>828</v>
      </c>
      <c r="J57" s="128">
        <f t="shared" si="1"/>
        <v>34.5</v>
      </c>
      <c r="K57" s="80">
        <v>0.09</v>
      </c>
    </row>
    <row r="58" spans="1:11" ht="12.75">
      <c r="A58" s="183"/>
      <c r="B58" s="183"/>
      <c r="C58" s="10" t="s">
        <v>102</v>
      </c>
      <c r="D58" s="15"/>
      <c r="E58" s="15"/>
      <c r="F58" s="16"/>
      <c r="G58" s="22">
        <f>SUM(G49:G57)</f>
        <v>106</v>
      </c>
      <c r="H58" s="22">
        <f>SUM(H49:H57)</f>
        <v>24</v>
      </c>
      <c r="I58" s="22">
        <f>SUM(I49:I57)</f>
        <v>828</v>
      </c>
      <c r="J58" s="136">
        <f t="shared" si="1"/>
        <v>34.5</v>
      </c>
      <c r="K58" s="22">
        <f>SUM(K49:K57)</f>
        <v>0.09</v>
      </c>
    </row>
    <row r="59" spans="1:11" ht="12.75">
      <c r="A59" s="184">
        <v>6</v>
      </c>
      <c r="B59" s="181" t="s">
        <v>112</v>
      </c>
      <c r="C59" s="79">
        <v>1</v>
      </c>
      <c r="D59" s="80" t="s">
        <v>2</v>
      </c>
      <c r="E59" s="79"/>
      <c r="F59" s="79"/>
      <c r="G59" s="81"/>
      <c r="H59" s="79"/>
      <c r="I59" s="80"/>
      <c r="J59" s="107">
        <f t="shared" si="1"/>
      </c>
      <c r="K59" s="80"/>
    </row>
    <row r="60" spans="1:11" ht="12.75">
      <c r="A60" s="182"/>
      <c r="B60" s="182"/>
      <c r="C60" s="79">
        <v>2</v>
      </c>
      <c r="D60" s="80" t="s">
        <v>20</v>
      </c>
      <c r="E60" s="79"/>
      <c r="F60" s="79"/>
      <c r="G60" s="81"/>
      <c r="H60" s="79"/>
      <c r="I60" s="80"/>
      <c r="J60" s="107">
        <f t="shared" si="1"/>
      </c>
      <c r="K60" s="80"/>
    </row>
    <row r="61" spans="1:11" ht="12.75">
      <c r="A61" s="182"/>
      <c r="B61" s="182"/>
      <c r="C61" s="79">
        <v>3</v>
      </c>
      <c r="D61" s="80" t="s">
        <v>3</v>
      </c>
      <c r="E61" s="79"/>
      <c r="F61" s="79"/>
      <c r="G61" s="81"/>
      <c r="H61" s="79"/>
      <c r="I61" s="80"/>
      <c r="J61" s="107">
        <f t="shared" si="1"/>
      </c>
      <c r="K61" s="80"/>
    </row>
    <row r="62" spans="1:11" ht="12.75">
      <c r="A62" s="182"/>
      <c r="B62" s="182"/>
      <c r="C62" s="79">
        <v>4</v>
      </c>
      <c r="D62" s="80" t="s">
        <v>19</v>
      </c>
      <c r="E62" s="79"/>
      <c r="F62" s="79"/>
      <c r="G62" s="81"/>
      <c r="H62" s="79"/>
      <c r="I62" s="80"/>
      <c r="J62" s="107">
        <f t="shared" si="1"/>
      </c>
      <c r="K62" s="80"/>
    </row>
    <row r="63" spans="1:11" ht="12.75">
      <c r="A63" s="182"/>
      <c r="B63" s="182"/>
      <c r="C63" s="79">
        <v>5</v>
      </c>
      <c r="D63" s="80" t="s">
        <v>4</v>
      </c>
      <c r="E63" s="79"/>
      <c r="F63" s="79"/>
      <c r="G63" s="81"/>
      <c r="H63" s="79"/>
      <c r="I63" s="80"/>
      <c r="J63" s="107">
        <f t="shared" si="1"/>
      </c>
      <c r="K63" s="80"/>
    </row>
    <row r="64" spans="1:11" ht="12.75">
      <c r="A64" s="182"/>
      <c r="B64" s="182"/>
      <c r="C64" s="79">
        <v>6</v>
      </c>
      <c r="D64" s="80" t="s">
        <v>5</v>
      </c>
      <c r="E64" s="79"/>
      <c r="F64" s="79"/>
      <c r="G64" s="81"/>
      <c r="H64" s="79"/>
      <c r="I64" s="80"/>
      <c r="J64" s="107">
        <f t="shared" si="1"/>
      </c>
      <c r="K64" s="80"/>
    </row>
    <row r="65" spans="1:11" ht="12.75">
      <c r="A65" s="182"/>
      <c r="B65" s="182"/>
      <c r="C65" s="79">
        <v>7</v>
      </c>
      <c r="D65" s="80" t="s">
        <v>150</v>
      </c>
      <c r="E65" s="79"/>
      <c r="F65" s="79"/>
      <c r="G65" s="81"/>
      <c r="H65" s="79"/>
      <c r="I65" s="80"/>
      <c r="J65" s="107">
        <f t="shared" si="1"/>
      </c>
      <c r="K65" s="80"/>
    </row>
    <row r="66" spans="1:11" ht="12.75">
      <c r="A66" s="182"/>
      <c r="B66" s="182"/>
      <c r="C66" s="79">
        <v>8</v>
      </c>
      <c r="D66" s="80" t="s">
        <v>6</v>
      </c>
      <c r="E66" s="79"/>
      <c r="F66" s="79"/>
      <c r="G66" s="81"/>
      <c r="H66" s="79"/>
      <c r="I66" s="80"/>
      <c r="J66" s="107">
        <f t="shared" si="1"/>
      </c>
      <c r="K66" s="80"/>
    </row>
    <row r="67" spans="1:11" ht="12.75">
      <c r="A67" s="182"/>
      <c r="B67" s="182"/>
      <c r="C67" s="79">
        <v>9</v>
      </c>
      <c r="D67" s="80" t="s">
        <v>7</v>
      </c>
      <c r="E67" s="79"/>
      <c r="F67" s="79"/>
      <c r="G67" s="81"/>
      <c r="H67" s="79"/>
      <c r="I67" s="80"/>
      <c r="J67" s="107">
        <f t="shared" si="1"/>
      </c>
      <c r="K67" s="80"/>
    </row>
    <row r="68" spans="1:11" ht="12.75">
      <c r="A68" s="183"/>
      <c r="B68" s="183"/>
      <c r="C68" s="10" t="s">
        <v>101</v>
      </c>
      <c r="D68" s="15"/>
      <c r="E68" s="15"/>
      <c r="F68" s="16"/>
      <c r="G68" s="22">
        <f>SUM(G59:G67)</f>
        <v>0</v>
      </c>
      <c r="H68" s="22">
        <f>SUM(H59:H67)</f>
        <v>0</v>
      </c>
      <c r="I68" s="22">
        <f>SUM(I59:I67)</f>
        <v>0</v>
      </c>
      <c r="J68" s="108">
        <f t="shared" si="1"/>
      </c>
      <c r="K68" s="22">
        <f>SUM(K59:K67)</f>
        <v>0</v>
      </c>
    </row>
    <row r="69" spans="1:11" ht="14.25" customHeight="1">
      <c r="A69" s="10" t="s">
        <v>90</v>
      </c>
      <c r="B69" s="87"/>
      <c r="C69" s="11" t="s">
        <v>115</v>
      </c>
      <c r="D69" s="12"/>
      <c r="E69" s="175" t="s">
        <v>9</v>
      </c>
      <c r="F69" s="176"/>
      <c r="G69" s="176"/>
      <c r="H69" s="177"/>
      <c r="I69" s="192" t="s">
        <v>10</v>
      </c>
      <c r="J69" s="192" t="s">
        <v>14</v>
      </c>
      <c r="K69" s="192" t="s">
        <v>15</v>
      </c>
    </row>
    <row r="70" spans="1:11" ht="12.75">
      <c r="A70" s="175" t="s">
        <v>1</v>
      </c>
      <c r="B70" s="142" t="s">
        <v>0</v>
      </c>
      <c r="C70" s="175" t="s">
        <v>1</v>
      </c>
      <c r="D70" s="175" t="s">
        <v>0</v>
      </c>
      <c r="E70" s="178"/>
      <c r="F70" s="179"/>
      <c r="G70" s="179"/>
      <c r="H70" s="141"/>
      <c r="I70" s="193"/>
      <c r="J70" s="193"/>
      <c r="K70" s="193"/>
    </row>
    <row r="71" spans="1:11" ht="14.25">
      <c r="A71" s="178"/>
      <c r="B71" s="143"/>
      <c r="C71" s="178"/>
      <c r="D71" s="143"/>
      <c r="E71" s="26" t="s">
        <v>88</v>
      </c>
      <c r="F71" s="27" t="s">
        <v>87</v>
      </c>
      <c r="G71" s="27" t="s">
        <v>81</v>
      </c>
      <c r="H71" s="13" t="s">
        <v>12</v>
      </c>
      <c r="I71" s="14" t="s">
        <v>11</v>
      </c>
      <c r="J71" s="14" t="s">
        <v>13</v>
      </c>
      <c r="K71" s="14" t="s">
        <v>88</v>
      </c>
    </row>
    <row r="72" spans="1:11" ht="12.75">
      <c r="A72" s="184">
        <v>7</v>
      </c>
      <c r="B72" s="181" t="s">
        <v>106</v>
      </c>
      <c r="C72" s="79">
        <v>1</v>
      </c>
      <c r="D72" s="80" t="s">
        <v>2</v>
      </c>
      <c r="E72" s="79"/>
      <c r="F72" s="79"/>
      <c r="G72" s="81"/>
      <c r="H72" s="79"/>
      <c r="I72" s="80"/>
      <c r="J72" s="107">
        <f aca="true" t="shared" si="2" ref="J72:J101">IF(H72=0,"",I72/H72)</f>
      </c>
      <c r="K72" s="80"/>
    </row>
    <row r="73" spans="1:11" ht="12.75">
      <c r="A73" s="182"/>
      <c r="B73" s="182"/>
      <c r="C73" s="79">
        <v>2</v>
      </c>
      <c r="D73" s="80" t="s">
        <v>20</v>
      </c>
      <c r="E73" s="79"/>
      <c r="F73" s="79"/>
      <c r="G73" s="81"/>
      <c r="H73" s="79"/>
      <c r="I73" s="80"/>
      <c r="J73" s="107">
        <f t="shared" si="2"/>
      </c>
      <c r="K73" s="80"/>
    </row>
    <row r="74" spans="1:11" ht="12.75">
      <c r="A74" s="182"/>
      <c r="B74" s="182"/>
      <c r="C74" s="79">
        <v>3</v>
      </c>
      <c r="D74" s="80" t="s">
        <v>3</v>
      </c>
      <c r="E74" s="79"/>
      <c r="F74" s="79"/>
      <c r="G74" s="81"/>
      <c r="H74" s="79"/>
      <c r="I74" s="80"/>
      <c r="J74" s="107">
        <f t="shared" si="2"/>
      </c>
      <c r="K74" s="80"/>
    </row>
    <row r="75" spans="1:11" ht="12.75">
      <c r="A75" s="182"/>
      <c r="B75" s="182"/>
      <c r="C75" s="79">
        <v>4</v>
      </c>
      <c r="D75" s="80" t="s">
        <v>19</v>
      </c>
      <c r="E75" s="79"/>
      <c r="F75" s="79"/>
      <c r="G75" s="81"/>
      <c r="H75" s="79"/>
      <c r="I75" s="80"/>
      <c r="J75" s="107">
        <f t="shared" si="2"/>
      </c>
      <c r="K75" s="80"/>
    </row>
    <row r="76" spans="1:11" ht="12.75">
      <c r="A76" s="182"/>
      <c r="B76" s="182"/>
      <c r="C76" s="79">
        <v>5</v>
      </c>
      <c r="D76" s="80" t="s">
        <v>4</v>
      </c>
      <c r="E76" s="79"/>
      <c r="F76" s="79"/>
      <c r="G76" s="81"/>
      <c r="H76" s="79"/>
      <c r="I76" s="80"/>
      <c r="J76" s="107">
        <f t="shared" si="2"/>
      </c>
      <c r="K76" s="80"/>
    </row>
    <row r="77" spans="1:11" ht="12.75">
      <c r="A77" s="182"/>
      <c r="B77" s="182"/>
      <c r="C77" s="79">
        <v>6</v>
      </c>
      <c r="D77" s="80" t="s">
        <v>5</v>
      </c>
      <c r="E77" s="79"/>
      <c r="F77" s="79"/>
      <c r="G77" s="81"/>
      <c r="H77" s="79"/>
      <c r="I77" s="80"/>
      <c r="J77" s="107">
        <f t="shared" si="2"/>
      </c>
      <c r="K77" s="80"/>
    </row>
    <row r="78" spans="1:11" ht="12.75">
      <c r="A78" s="182"/>
      <c r="B78" s="182"/>
      <c r="C78" s="79">
        <v>7</v>
      </c>
      <c r="D78" s="80" t="s">
        <v>150</v>
      </c>
      <c r="E78" s="79"/>
      <c r="F78" s="79"/>
      <c r="G78" s="81"/>
      <c r="H78" s="79"/>
      <c r="I78" s="80"/>
      <c r="J78" s="107">
        <f t="shared" si="2"/>
      </c>
      <c r="K78" s="80"/>
    </row>
    <row r="79" spans="1:11" ht="12.75">
      <c r="A79" s="182"/>
      <c r="B79" s="182"/>
      <c r="C79" s="79">
        <v>8</v>
      </c>
      <c r="D79" s="80" t="s">
        <v>6</v>
      </c>
      <c r="E79" s="79"/>
      <c r="F79" s="79"/>
      <c r="G79" s="81"/>
      <c r="H79" s="79"/>
      <c r="I79" s="80"/>
      <c r="J79" s="107">
        <f t="shared" si="2"/>
      </c>
      <c r="K79" s="80"/>
    </row>
    <row r="80" spans="1:11" ht="12.75">
      <c r="A80" s="182"/>
      <c r="B80" s="182"/>
      <c r="C80" s="79">
        <v>9</v>
      </c>
      <c r="D80" s="80" t="s">
        <v>7</v>
      </c>
      <c r="E80" s="79"/>
      <c r="F80" s="79"/>
      <c r="G80" s="81"/>
      <c r="H80" s="79"/>
      <c r="I80" s="80"/>
      <c r="J80" s="107">
        <f t="shared" si="2"/>
      </c>
      <c r="K80" s="80"/>
    </row>
    <row r="81" spans="1:11" ht="12.75">
      <c r="A81" s="183"/>
      <c r="B81" s="183"/>
      <c r="C81" s="10" t="s">
        <v>100</v>
      </c>
      <c r="D81" s="15"/>
      <c r="E81" s="15"/>
      <c r="F81" s="16"/>
      <c r="G81" s="22">
        <f>SUM(G72:G80)</f>
        <v>0</v>
      </c>
      <c r="H81" s="22">
        <f>SUM(H72:H80)</f>
        <v>0</v>
      </c>
      <c r="I81" s="22">
        <f>SUM(I72:I80)</f>
        <v>0</v>
      </c>
      <c r="J81" s="108">
        <f t="shared" si="2"/>
      </c>
      <c r="K81" s="22">
        <f>SUM(K72:K80)</f>
        <v>0</v>
      </c>
    </row>
    <row r="82" spans="1:11" ht="12.75">
      <c r="A82" s="184">
        <v>8</v>
      </c>
      <c r="B82" s="181" t="s">
        <v>107</v>
      </c>
      <c r="C82" s="79">
        <v>1</v>
      </c>
      <c r="D82" s="80" t="s">
        <v>2</v>
      </c>
      <c r="E82" s="79"/>
      <c r="F82" s="79"/>
      <c r="G82" s="81"/>
      <c r="H82" s="79"/>
      <c r="I82" s="80"/>
      <c r="J82" s="107">
        <f t="shared" si="2"/>
      </c>
      <c r="K82" s="80"/>
    </row>
    <row r="83" spans="1:11" ht="12.75">
      <c r="A83" s="182"/>
      <c r="B83" s="182"/>
      <c r="C83" s="79">
        <v>2</v>
      </c>
      <c r="D83" s="80" t="s">
        <v>20</v>
      </c>
      <c r="E83" s="79"/>
      <c r="F83" s="79"/>
      <c r="G83" s="81"/>
      <c r="H83" s="79"/>
      <c r="I83" s="80"/>
      <c r="J83" s="107">
        <f t="shared" si="2"/>
      </c>
      <c r="K83" s="80"/>
    </row>
    <row r="84" spans="1:11" ht="12.75">
      <c r="A84" s="182"/>
      <c r="B84" s="182"/>
      <c r="C84" s="79">
        <v>3</v>
      </c>
      <c r="D84" s="80" t="s">
        <v>3</v>
      </c>
      <c r="E84" s="79"/>
      <c r="F84" s="79"/>
      <c r="G84" s="81"/>
      <c r="H84" s="79"/>
      <c r="I84" s="80"/>
      <c r="J84" s="107">
        <f t="shared" si="2"/>
      </c>
      <c r="K84" s="80"/>
    </row>
    <row r="85" spans="1:11" ht="12.75">
      <c r="A85" s="182"/>
      <c r="B85" s="182"/>
      <c r="C85" s="79">
        <v>4</v>
      </c>
      <c r="D85" s="80" t="s">
        <v>19</v>
      </c>
      <c r="E85" s="79"/>
      <c r="F85" s="79"/>
      <c r="G85" s="81"/>
      <c r="H85" s="79"/>
      <c r="I85" s="80"/>
      <c r="J85" s="107">
        <f t="shared" si="2"/>
      </c>
      <c r="K85" s="80"/>
    </row>
    <row r="86" spans="1:11" ht="12.75">
      <c r="A86" s="182"/>
      <c r="B86" s="182"/>
      <c r="C86" s="79">
        <v>5</v>
      </c>
      <c r="D86" s="80" t="s">
        <v>4</v>
      </c>
      <c r="E86" s="79"/>
      <c r="F86" s="79"/>
      <c r="G86" s="81"/>
      <c r="H86" s="79"/>
      <c r="I86" s="80"/>
      <c r="J86" s="107">
        <f t="shared" si="2"/>
      </c>
      <c r="K86" s="80"/>
    </row>
    <row r="87" spans="1:11" ht="12.75">
      <c r="A87" s="182"/>
      <c r="B87" s="182"/>
      <c r="C87" s="79">
        <v>6</v>
      </c>
      <c r="D87" s="80" t="s">
        <v>5</v>
      </c>
      <c r="E87" s="79"/>
      <c r="F87" s="79"/>
      <c r="G87" s="81"/>
      <c r="H87" s="79"/>
      <c r="I87" s="80"/>
      <c r="J87" s="107">
        <f t="shared" si="2"/>
      </c>
      <c r="K87" s="80"/>
    </row>
    <row r="88" spans="1:11" ht="12.75">
      <c r="A88" s="182"/>
      <c r="B88" s="182"/>
      <c r="C88" s="79">
        <v>7</v>
      </c>
      <c r="D88" s="80" t="s">
        <v>150</v>
      </c>
      <c r="E88" s="79"/>
      <c r="F88" s="79"/>
      <c r="G88" s="81"/>
      <c r="H88" s="79"/>
      <c r="I88" s="80"/>
      <c r="J88" s="107">
        <f t="shared" si="2"/>
      </c>
      <c r="K88" s="80"/>
    </row>
    <row r="89" spans="1:11" ht="12.75">
      <c r="A89" s="182"/>
      <c r="B89" s="182"/>
      <c r="C89" s="79">
        <v>8</v>
      </c>
      <c r="D89" s="80" t="s">
        <v>6</v>
      </c>
      <c r="E89" s="79"/>
      <c r="F89" s="79"/>
      <c r="G89" s="81"/>
      <c r="H89" s="79"/>
      <c r="I89" s="80"/>
      <c r="J89" s="107">
        <f t="shared" si="2"/>
      </c>
      <c r="K89" s="80"/>
    </row>
    <row r="90" spans="1:11" ht="12.75">
      <c r="A90" s="182"/>
      <c r="B90" s="182"/>
      <c r="C90" s="79">
        <v>9</v>
      </c>
      <c r="D90" s="80" t="s">
        <v>7</v>
      </c>
      <c r="E90" s="79"/>
      <c r="F90" s="79"/>
      <c r="G90" s="81"/>
      <c r="H90" s="79"/>
      <c r="I90" s="80"/>
      <c r="J90" s="107">
        <f t="shared" si="2"/>
      </c>
      <c r="K90" s="80"/>
    </row>
    <row r="91" spans="1:11" ht="12.75">
      <c r="A91" s="183"/>
      <c r="B91" s="183"/>
      <c r="C91" s="10" t="s">
        <v>99</v>
      </c>
      <c r="D91" s="15"/>
      <c r="E91" s="15"/>
      <c r="F91" s="16"/>
      <c r="G91" s="22">
        <f>SUM(G82:G90)</f>
        <v>0</v>
      </c>
      <c r="H91" s="22">
        <f>SUM(H82:H90)</f>
        <v>0</v>
      </c>
      <c r="I91" s="22">
        <f>SUM(I82:I90)</f>
        <v>0</v>
      </c>
      <c r="J91" s="108">
        <f t="shared" si="2"/>
      </c>
      <c r="K91" s="22">
        <f>SUM(K82:K90)</f>
        <v>0</v>
      </c>
    </row>
    <row r="92" spans="1:11" ht="12.75">
      <c r="A92" s="184">
        <v>9</v>
      </c>
      <c r="B92" s="181" t="s">
        <v>50</v>
      </c>
      <c r="C92" s="79">
        <v>1</v>
      </c>
      <c r="D92" s="80" t="s">
        <v>2</v>
      </c>
      <c r="E92" s="79"/>
      <c r="F92" s="79"/>
      <c r="G92" s="81"/>
      <c r="H92" s="79"/>
      <c r="I92" s="80"/>
      <c r="J92" s="107">
        <f t="shared" si="2"/>
      </c>
      <c r="K92" s="80"/>
    </row>
    <row r="93" spans="1:11" ht="12.75">
      <c r="A93" s="182"/>
      <c r="B93" s="182"/>
      <c r="C93" s="79">
        <v>2</v>
      </c>
      <c r="D93" s="80" t="s">
        <v>20</v>
      </c>
      <c r="E93" s="79"/>
      <c r="F93" s="79"/>
      <c r="G93" s="81"/>
      <c r="H93" s="79"/>
      <c r="I93" s="80"/>
      <c r="J93" s="107">
        <f t="shared" si="2"/>
      </c>
      <c r="K93" s="80"/>
    </row>
    <row r="94" spans="1:11" ht="12.75">
      <c r="A94" s="182"/>
      <c r="B94" s="182"/>
      <c r="C94" s="79">
        <v>3</v>
      </c>
      <c r="D94" s="80" t="s">
        <v>3</v>
      </c>
      <c r="E94" s="79"/>
      <c r="F94" s="79"/>
      <c r="G94" s="81"/>
      <c r="H94" s="79"/>
      <c r="I94" s="80"/>
      <c r="J94" s="107">
        <f t="shared" si="2"/>
      </c>
      <c r="K94" s="80"/>
    </row>
    <row r="95" spans="1:11" ht="12.75">
      <c r="A95" s="182"/>
      <c r="B95" s="182"/>
      <c r="C95" s="79">
        <v>4</v>
      </c>
      <c r="D95" s="80" t="s">
        <v>19</v>
      </c>
      <c r="E95" s="79"/>
      <c r="F95" s="79"/>
      <c r="G95" s="81"/>
      <c r="H95" s="79"/>
      <c r="I95" s="80"/>
      <c r="J95" s="107">
        <f t="shared" si="2"/>
      </c>
      <c r="K95" s="80"/>
    </row>
    <row r="96" spans="1:11" ht="12.75">
      <c r="A96" s="182"/>
      <c r="B96" s="182"/>
      <c r="C96" s="79">
        <v>5</v>
      </c>
      <c r="D96" s="80" t="s">
        <v>4</v>
      </c>
      <c r="E96" s="79"/>
      <c r="F96" s="79"/>
      <c r="G96" s="81"/>
      <c r="H96" s="79"/>
      <c r="I96" s="80"/>
      <c r="J96" s="107">
        <f t="shared" si="2"/>
      </c>
      <c r="K96" s="80"/>
    </row>
    <row r="97" spans="1:11" ht="12.75">
      <c r="A97" s="182"/>
      <c r="B97" s="182"/>
      <c r="C97" s="79">
        <v>6</v>
      </c>
      <c r="D97" s="80" t="s">
        <v>5</v>
      </c>
      <c r="E97" s="79"/>
      <c r="F97" s="79"/>
      <c r="G97" s="81"/>
      <c r="H97" s="79"/>
      <c r="I97" s="80"/>
      <c r="J97" s="107">
        <f t="shared" si="2"/>
      </c>
      <c r="K97" s="80"/>
    </row>
    <row r="98" spans="1:11" ht="12.75">
      <c r="A98" s="182"/>
      <c r="B98" s="182"/>
      <c r="C98" s="79">
        <v>7</v>
      </c>
      <c r="D98" s="80" t="s">
        <v>150</v>
      </c>
      <c r="E98" s="79"/>
      <c r="F98" s="79"/>
      <c r="G98" s="81"/>
      <c r="H98" s="79"/>
      <c r="I98" s="80"/>
      <c r="J98" s="107">
        <f t="shared" si="2"/>
      </c>
      <c r="K98" s="80"/>
    </row>
    <row r="99" spans="1:11" ht="12.75">
      <c r="A99" s="182"/>
      <c r="B99" s="182"/>
      <c r="C99" s="79">
        <v>8</v>
      </c>
      <c r="D99" s="80" t="s">
        <v>6</v>
      </c>
      <c r="E99" s="79"/>
      <c r="F99" s="79"/>
      <c r="G99" s="81"/>
      <c r="H99" s="79"/>
      <c r="I99" s="80"/>
      <c r="J99" s="128">
        <f t="shared" si="2"/>
      </c>
      <c r="K99" s="80"/>
    </row>
    <row r="100" spans="1:11" ht="12.75">
      <c r="A100" s="182"/>
      <c r="B100" s="182"/>
      <c r="C100" s="79">
        <v>9</v>
      </c>
      <c r="D100" s="80" t="s">
        <v>7</v>
      </c>
      <c r="E100" s="79"/>
      <c r="F100" s="79"/>
      <c r="G100" s="81"/>
      <c r="H100" s="79"/>
      <c r="I100" s="80"/>
      <c r="J100" s="107">
        <f t="shared" si="2"/>
      </c>
      <c r="K100" s="80"/>
    </row>
    <row r="101" spans="1:11" ht="12.75">
      <c r="A101" s="183"/>
      <c r="B101" s="183"/>
      <c r="C101" s="10" t="s">
        <v>98</v>
      </c>
      <c r="D101" s="15"/>
      <c r="E101" s="15"/>
      <c r="F101" s="16"/>
      <c r="G101" s="22">
        <f>SUM(G92:G100)</f>
        <v>0</v>
      </c>
      <c r="H101" s="22">
        <f>SUM(H92:H100)</f>
        <v>0</v>
      </c>
      <c r="I101" s="22">
        <f>SUM(I92:I100)</f>
        <v>0</v>
      </c>
      <c r="J101" s="108">
        <f t="shared" si="2"/>
      </c>
      <c r="K101" s="22">
        <f>SUM(K92:K100)</f>
        <v>0</v>
      </c>
    </row>
    <row r="102" spans="1:11" ht="14.25" customHeight="1">
      <c r="A102" s="10" t="s">
        <v>90</v>
      </c>
      <c r="B102" s="87"/>
      <c r="C102" s="11" t="s">
        <v>115</v>
      </c>
      <c r="D102" s="12"/>
      <c r="E102" s="175" t="s">
        <v>9</v>
      </c>
      <c r="F102" s="176"/>
      <c r="G102" s="176"/>
      <c r="H102" s="177"/>
      <c r="I102" s="192" t="s">
        <v>10</v>
      </c>
      <c r="J102" s="192" t="s">
        <v>14</v>
      </c>
      <c r="K102" s="192" t="s">
        <v>15</v>
      </c>
    </row>
    <row r="103" spans="1:11" ht="12.75">
      <c r="A103" s="175" t="s">
        <v>1</v>
      </c>
      <c r="B103" s="142" t="s">
        <v>0</v>
      </c>
      <c r="C103" s="175" t="s">
        <v>1</v>
      </c>
      <c r="D103" s="175" t="s">
        <v>0</v>
      </c>
      <c r="E103" s="178"/>
      <c r="F103" s="179"/>
      <c r="G103" s="179"/>
      <c r="H103" s="141"/>
      <c r="I103" s="193"/>
      <c r="J103" s="193"/>
      <c r="K103" s="193"/>
    </row>
    <row r="104" spans="1:11" ht="14.25">
      <c r="A104" s="178"/>
      <c r="B104" s="143"/>
      <c r="C104" s="178"/>
      <c r="D104" s="143"/>
      <c r="E104" s="26" t="s">
        <v>88</v>
      </c>
      <c r="F104" s="27" t="s">
        <v>87</v>
      </c>
      <c r="G104" s="27" t="s">
        <v>81</v>
      </c>
      <c r="H104" s="13" t="s">
        <v>12</v>
      </c>
      <c r="I104" s="14" t="s">
        <v>11</v>
      </c>
      <c r="J104" s="14" t="s">
        <v>13</v>
      </c>
      <c r="K104" s="14" t="s">
        <v>88</v>
      </c>
    </row>
    <row r="105" spans="1:11" ht="12.75">
      <c r="A105" s="184">
        <v>10</v>
      </c>
      <c r="B105" s="181" t="s">
        <v>108</v>
      </c>
      <c r="C105" s="79">
        <v>1</v>
      </c>
      <c r="D105" s="80" t="s">
        <v>2</v>
      </c>
      <c r="E105" s="79"/>
      <c r="F105" s="79"/>
      <c r="G105" s="81"/>
      <c r="H105" s="79"/>
      <c r="I105" s="80"/>
      <c r="J105" s="107">
        <f aca="true" t="shared" si="3" ref="J105:J134">IF(H105=0,"",I105/H105)</f>
      </c>
      <c r="K105" s="80"/>
    </row>
    <row r="106" spans="1:11" ht="12.75">
      <c r="A106" s="182"/>
      <c r="B106" s="182"/>
      <c r="C106" s="79">
        <v>2</v>
      </c>
      <c r="D106" s="80" t="s">
        <v>20</v>
      </c>
      <c r="E106" s="79"/>
      <c r="F106" s="79"/>
      <c r="G106" s="81"/>
      <c r="H106" s="79"/>
      <c r="I106" s="80"/>
      <c r="J106" s="107">
        <f t="shared" si="3"/>
      </c>
      <c r="K106" s="80"/>
    </row>
    <row r="107" spans="1:11" ht="12.75">
      <c r="A107" s="182"/>
      <c r="B107" s="182"/>
      <c r="C107" s="79">
        <v>3</v>
      </c>
      <c r="D107" s="80" t="s">
        <v>3</v>
      </c>
      <c r="E107" s="79"/>
      <c r="F107" s="79"/>
      <c r="G107" s="81"/>
      <c r="H107" s="79"/>
      <c r="I107" s="80"/>
      <c r="J107" s="107">
        <f t="shared" si="3"/>
      </c>
      <c r="K107" s="80"/>
    </row>
    <row r="108" spans="1:11" ht="12.75">
      <c r="A108" s="182"/>
      <c r="B108" s="182"/>
      <c r="C108" s="79">
        <v>4</v>
      </c>
      <c r="D108" s="80" t="s">
        <v>19</v>
      </c>
      <c r="E108" s="79"/>
      <c r="F108" s="79"/>
      <c r="G108" s="81"/>
      <c r="H108" s="79"/>
      <c r="I108" s="80"/>
      <c r="J108" s="107">
        <f t="shared" si="3"/>
      </c>
      <c r="K108" s="80"/>
    </row>
    <row r="109" spans="1:11" ht="12.75">
      <c r="A109" s="182"/>
      <c r="B109" s="182"/>
      <c r="C109" s="79">
        <v>5</v>
      </c>
      <c r="D109" s="80" t="s">
        <v>4</v>
      </c>
      <c r="E109" s="79"/>
      <c r="F109" s="79"/>
      <c r="G109" s="81"/>
      <c r="H109" s="79"/>
      <c r="I109" s="80"/>
      <c r="J109" s="107">
        <f t="shared" si="3"/>
      </c>
      <c r="K109" s="80"/>
    </row>
    <row r="110" spans="1:11" ht="12.75">
      <c r="A110" s="182"/>
      <c r="B110" s="182"/>
      <c r="C110" s="79">
        <v>6</v>
      </c>
      <c r="D110" s="80" t="s">
        <v>5</v>
      </c>
      <c r="E110" s="79"/>
      <c r="F110" s="79"/>
      <c r="G110" s="81"/>
      <c r="H110" s="79"/>
      <c r="I110" s="80"/>
      <c r="J110" s="107">
        <f t="shared" si="3"/>
      </c>
      <c r="K110" s="80"/>
    </row>
    <row r="111" spans="1:11" ht="12.75">
      <c r="A111" s="182"/>
      <c r="B111" s="182"/>
      <c r="C111" s="79">
        <v>7</v>
      </c>
      <c r="D111" s="80" t="s">
        <v>150</v>
      </c>
      <c r="E111" s="79"/>
      <c r="F111" s="79"/>
      <c r="G111" s="81"/>
      <c r="H111" s="79"/>
      <c r="I111" s="80"/>
      <c r="J111" s="107">
        <f t="shared" si="3"/>
      </c>
      <c r="K111" s="80"/>
    </row>
    <row r="112" spans="1:11" ht="12.75">
      <c r="A112" s="182"/>
      <c r="B112" s="182"/>
      <c r="C112" s="79">
        <v>8</v>
      </c>
      <c r="D112" s="80" t="s">
        <v>6</v>
      </c>
      <c r="E112" s="79"/>
      <c r="F112" s="79"/>
      <c r="G112" s="81"/>
      <c r="H112" s="79"/>
      <c r="I112" s="80"/>
      <c r="J112" s="128">
        <f t="shared" si="3"/>
      </c>
      <c r="K112" s="80"/>
    </row>
    <row r="113" spans="1:11" ht="12.75">
      <c r="A113" s="182"/>
      <c r="B113" s="182"/>
      <c r="C113" s="79">
        <v>9</v>
      </c>
      <c r="D113" s="80" t="s">
        <v>7</v>
      </c>
      <c r="E113" s="79"/>
      <c r="F113" s="79"/>
      <c r="G113" s="81"/>
      <c r="H113" s="79"/>
      <c r="I113" s="80"/>
      <c r="J113" s="107">
        <f t="shared" si="3"/>
      </c>
      <c r="K113" s="80"/>
    </row>
    <row r="114" spans="1:11" ht="12.75">
      <c r="A114" s="183"/>
      <c r="B114" s="183"/>
      <c r="C114" s="10" t="s">
        <v>97</v>
      </c>
      <c r="D114" s="15"/>
      <c r="E114" s="15"/>
      <c r="F114" s="16"/>
      <c r="G114" s="22">
        <f>SUM(G105:G113)</f>
        <v>0</v>
      </c>
      <c r="H114" s="22">
        <f>SUM(H105:H113)</f>
        <v>0</v>
      </c>
      <c r="I114" s="22">
        <f>SUM(I105:I113)</f>
        <v>0</v>
      </c>
      <c r="J114" s="108">
        <f t="shared" si="3"/>
      </c>
      <c r="K114" s="22">
        <f>SUM(K105:K113)</f>
        <v>0</v>
      </c>
    </row>
    <row r="115" spans="1:11" ht="12.75">
      <c r="A115" s="184">
        <v>11</v>
      </c>
      <c r="B115" s="181" t="s">
        <v>16</v>
      </c>
      <c r="C115" s="79">
        <v>1</v>
      </c>
      <c r="D115" s="80" t="s">
        <v>2</v>
      </c>
      <c r="E115" s="79"/>
      <c r="F115" s="79"/>
      <c r="G115" s="81"/>
      <c r="H115" s="79"/>
      <c r="I115" s="80"/>
      <c r="J115" s="107">
        <f t="shared" si="3"/>
      </c>
      <c r="K115" s="80"/>
    </row>
    <row r="116" spans="1:11" ht="12.75">
      <c r="A116" s="182"/>
      <c r="B116" s="182"/>
      <c r="C116" s="79">
        <v>2</v>
      </c>
      <c r="D116" s="80" t="s">
        <v>20</v>
      </c>
      <c r="E116" s="79"/>
      <c r="F116" s="79"/>
      <c r="G116" s="81"/>
      <c r="H116" s="79"/>
      <c r="I116" s="80"/>
      <c r="J116" s="107">
        <f t="shared" si="3"/>
      </c>
      <c r="K116" s="80"/>
    </row>
    <row r="117" spans="1:11" ht="12.75">
      <c r="A117" s="182"/>
      <c r="B117" s="182"/>
      <c r="C117" s="79">
        <v>3</v>
      </c>
      <c r="D117" s="80" t="s">
        <v>3</v>
      </c>
      <c r="E117" s="79"/>
      <c r="F117" s="79"/>
      <c r="G117" s="81"/>
      <c r="H117" s="79"/>
      <c r="I117" s="80"/>
      <c r="J117" s="107">
        <f t="shared" si="3"/>
      </c>
      <c r="K117" s="80"/>
    </row>
    <row r="118" spans="1:11" ht="12.75">
      <c r="A118" s="182"/>
      <c r="B118" s="182"/>
      <c r="C118" s="79">
        <v>4</v>
      </c>
      <c r="D118" s="80" t="s">
        <v>19</v>
      </c>
      <c r="E118" s="79"/>
      <c r="F118" s="79"/>
      <c r="G118" s="81"/>
      <c r="H118" s="79"/>
      <c r="I118" s="80"/>
      <c r="J118" s="107">
        <f t="shared" si="3"/>
      </c>
      <c r="K118" s="80"/>
    </row>
    <row r="119" spans="1:11" ht="12.75">
      <c r="A119" s="182"/>
      <c r="B119" s="182"/>
      <c r="C119" s="79">
        <v>5</v>
      </c>
      <c r="D119" s="80" t="s">
        <v>4</v>
      </c>
      <c r="E119" s="79"/>
      <c r="F119" s="79"/>
      <c r="G119" s="81"/>
      <c r="H119" s="79"/>
      <c r="I119" s="80"/>
      <c r="J119" s="107">
        <f t="shared" si="3"/>
      </c>
      <c r="K119" s="80"/>
    </row>
    <row r="120" spans="1:11" ht="12.75">
      <c r="A120" s="182"/>
      <c r="B120" s="182"/>
      <c r="C120" s="79">
        <v>6</v>
      </c>
      <c r="D120" s="80" t="s">
        <v>5</v>
      </c>
      <c r="E120" s="79"/>
      <c r="F120" s="79"/>
      <c r="G120" s="81"/>
      <c r="H120" s="79"/>
      <c r="I120" s="80"/>
      <c r="J120" s="107">
        <f t="shared" si="3"/>
      </c>
      <c r="K120" s="80"/>
    </row>
    <row r="121" spans="1:11" ht="12.75">
      <c r="A121" s="182"/>
      <c r="B121" s="182"/>
      <c r="C121" s="79">
        <v>7</v>
      </c>
      <c r="D121" s="80" t="s">
        <v>21</v>
      </c>
      <c r="E121" s="79"/>
      <c r="F121" s="79"/>
      <c r="G121" s="81"/>
      <c r="H121" s="79"/>
      <c r="I121" s="80"/>
      <c r="J121" s="107">
        <f t="shared" si="3"/>
      </c>
      <c r="K121" s="80"/>
    </row>
    <row r="122" spans="1:11" ht="12.75">
      <c r="A122" s="182"/>
      <c r="B122" s="182"/>
      <c r="C122" s="79">
        <v>8</v>
      </c>
      <c r="D122" s="80" t="s">
        <v>6</v>
      </c>
      <c r="E122" s="79"/>
      <c r="F122" s="79"/>
      <c r="G122" s="81"/>
      <c r="H122" s="79"/>
      <c r="I122" s="80"/>
      <c r="J122" s="107">
        <f t="shared" si="3"/>
      </c>
      <c r="K122" s="80"/>
    </row>
    <row r="123" spans="1:11" ht="12.75">
      <c r="A123" s="182"/>
      <c r="B123" s="182"/>
      <c r="C123" s="79">
        <v>9</v>
      </c>
      <c r="D123" s="80" t="s">
        <v>7</v>
      </c>
      <c r="E123" s="79"/>
      <c r="F123" s="79"/>
      <c r="G123" s="81"/>
      <c r="H123" s="79"/>
      <c r="I123" s="80"/>
      <c r="J123" s="128">
        <f t="shared" si="3"/>
      </c>
      <c r="K123" s="80"/>
    </row>
    <row r="124" spans="1:11" ht="12.75">
      <c r="A124" s="183"/>
      <c r="B124" s="183"/>
      <c r="C124" s="10" t="s">
        <v>96</v>
      </c>
      <c r="D124" s="15"/>
      <c r="E124" s="15"/>
      <c r="F124" s="16"/>
      <c r="G124" s="22">
        <f>SUM(G115:G123)</f>
        <v>0</v>
      </c>
      <c r="H124" s="22">
        <f>SUM(H115:H123)</f>
        <v>0</v>
      </c>
      <c r="I124" s="22">
        <f>SUM(I115:I123)</f>
        <v>0</v>
      </c>
      <c r="J124" s="136">
        <f t="shared" si="3"/>
      </c>
      <c r="K124" s="22">
        <f>SUM(K115:K123)</f>
        <v>0</v>
      </c>
    </row>
    <row r="125" spans="1:11" ht="12.75">
      <c r="A125" s="184">
        <v>12</v>
      </c>
      <c r="B125" s="181" t="s">
        <v>17</v>
      </c>
      <c r="C125" s="79">
        <v>1</v>
      </c>
      <c r="D125" s="80" t="s">
        <v>2</v>
      </c>
      <c r="E125" s="79"/>
      <c r="F125" s="79"/>
      <c r="G125" s="81"/>
      <c r="H125" s="79"/>
      <c r="I125" s="80"/>
      <c r="J125" s="107">
        <f t="shared" si="3"/>
      </c>
      <c r="K125" s="80"/>
    </row>
    <row r="126" spans="1:11" ht="12.75">
      <c r="A126" s="182"/>
      <c r="B126" s="182"/>
      <c r="C126" s="79">
        <v>2</v>
      </c>
      <c r="D126" s="80" t="s">
        <v>20</v>
      </c>
      <c r="E126" s="79"/>
      <c r="F126" s="79"/>
      <c r="G126" s="81"/>
      <c r="H126" s="79"/>
      <c r="I126" s="80"/>
      <c r="J126" s="107">
        <f t="shared" si="3"/>
      </c>
      <c r="K126" s="80"/>
    </row>
    <row r="127" spans="1:11" ht="12.75">
      <c r="A127" s="182"/>
      <c r="B127" s="182"/>
      <c r="C127" s="79">
        <v>3</v>
      </c>
      <c r="D127" s="80" t="s">
        <v>3</v>
      </c>
      <c r="E127" s="79"/>
      <c r="F127" s="79"/>
      <c r="G127" s="81"/>
      <c r="H127" s="79"/>
      <c r="I127" s="80"/>
      <c r="J127" s="107">
        <f t="shared" si="3"/>
      </c>
      <c r="K127" s="80"/>
    </row>
    <row r="128" spans="1:11" ht="12.75">
      <c r="A128" s="182"/>
      <c r="B128" s="182"/>
      <c r="C128" s="79">
        <v>4</v>
      </c>
      <c r="D128" s="80" t="s">
        <v>19</v>
      </c>
      <c r="E128" s="79"/>
      <c r="F128" s="79"/>
      <c r="G128" s="81"/>
      <c r="H128" s="79"/>
      <c r="I128" s="80"/>
      <c r="J128" s="107">
        <f t="shared" si="3"/>
      </c>
      <c r="K128" s="80"/>
    </row>
    <row r="129" spans="1:11" ht="12.75">
      <c r="A129" s="182"/>
      <c r="B129" s="182"/>
      <c r="C129" s="79">
        <v>5</v>
      </c>
      <c r="D129" s="80" t="s">
        <v>4</v>
      </c>
      <c r="E129" s="79"/>
      <c r="F129" s="79"/>
      <c r="G129" s="81"/>
      <c r="H129" s="79"/>
      <c r="I129" s="80"/>
      <c r="J129" s="107">
        <f t="shared" si="3"/>
      </c>
      <c r="K129" s="80"/>
    </row>
    <row r="130" spans="1:11" ht="12.75">
      <c r="A130" s="182"/>
      <c r="B130" s="182"/>
      <c r="C130" s="79">
        <v>6</v>
      </c>
      <c r="D130" s="80" t="s">
        <v>5</v>
      </c>
      <c r="E130" s="79"/>
      <c r="F130" s="79"/>
      <c r="G130" s="81"/>
      <c r="H130" s="79"/>
      <c r="I130" s="80"/>
      <c r="J130" s="107">
        <f t="shared" si="3"/>
      </c>
      <c r="K130" s="80"/>
    </row>
    <row r="131" spans="1:11" ht="12.75">
      <c r="A131" s="182"/>
      <c r="B131" s="182"/>
      <c r="C131" s="79">
        <v>7</v>
      </c>
      <c r="D131" s="80" t="s">
        <v>150</v>
      </c>
      <c r="E131" s="79"/>
      <c r="F131" s="79"/>
      <c r="G131" s="81"/>
      <c r="H131" s="79"/>
      <c r="I131" s="80"/>
      <c r="J131" s="107">
        <f t="shared" si="3"/>
      </c>
      <c r="K131" s="80"/>
    </row>
    <row r="132" spans="1:11" ht="12.75">
      <c r="A132" s="182"/>
      <c r="B132" s="182"/>
      <c r="C132" s="79">
        <v>8</v>
      </c>
      <c r="D132" s="80" t="s">
        <v>6</v>
      </c>
      <c r="E132" s="79"/>
      <c r="F132" s="79"/>
      <c r="G132" s="81"/>
      <c r="H132" s="79"/>
      <c r="I132" s="80"/>
      <c r="J132" s="107">
        <f t="shared" si="3"/>
      </c>
      <c r="K132" s="80"/>
    </row>
    <row r="133" spans="1:11" ht="12.75">
      <c r="A133" s="182"/>
      <c r="B133" s="182"/>
      <c r="C133" s="79">
        <v>9</v>
      </c>
      <c r="D133" s="80" t="s">
        <v>7</v>
      </c>
      <c r="E133" s="79"/>
      <c r="F133" s="79"/>
      <c r="G133" s="81"/>
      <c r="H133" s="79"/>
      <c r="I133" s="80"/>
      <c r="J133" s="107">
        <f t="shared" si="3"/>
      </c>
      <c r="K133" s="80"/>
    </row>
    <row r="134" spans="1:11" ht="12.75">
      <c r="A134" s="183"/>
      <c r="B134" s="183"/>
      <c r="C134" s="10" t="s">
        <v>95</v>
      </c>
      <c r="D134" s="15"/>
      <c r="E134" s="15"/>
      <c r="F134" s="16"/>
      <c r="G134" s="22">
        <f>SUM(G125:G133)</f>
        <v>0</v>
      </c>
      <c r="H134" s="22">
        <f>SUM(H125:H133)</f>
        <v>0</v>
      </c>
      <c r="I134" s="22">
        <f>SUM(I125:I133)</f>
        <v>0</v>
      </c>
      <c r="J134" s="108">
        <f t="shared" si="3"/>
      </c>
      <c r="K134" s="22">
        <f>SUM(K125:K133)</f>
        <v>0</v>
      </c>
    </row>
    <row r="135" spans="1:11" ht="14.25" customHeight="1">
      <c r="A135" s="10" t="s">
        <v>90</v>
      </c>
      <c r="B135" s="87"/>
      <c r="C135" s="11" t="s">
        <v>115</v>
      </c>
      <c r="D135" s="12"/>
      <c r="E135" s="175" t="s">
        <v>9</v>
      </c>
      <c r="F135" s="176"/>
      <c r="G135" s="176"/>
      <c r="H135" s="177"/>
      <c r="I135" s="192" t="s">
        <v>10</v>
      </c>
      <c r="J135" s="192" t="s">
        <v>14</v>
      </c>
      <c r="K135" s="192" t="s">
        <v>15</v>
      </c>
    </row>
    <row r="136" spans="1:11" ht="12.75">
      <c r="A136" s="82"/>
      <c r="B136" s="82"/>
      <c r="C136" s="175" t="s">
        <v>1</v>
      </c>
      <c r="D136" s="175" t="s">
        <v>0</v>
      </c>
      <c r="E136" s="178"/>
      <c r="F136" s="179"/>
      <c r="G136" s="179"/>
      <c r="H136" s="141"/>
      <c r="I136" s="193"/>
      <c r="J136" s="193"/>
      <c r="K136" s="193"/>
    </row>
    <row r="137" spans="1:11" ht="14.25">
      <c r="A137" s="184"/>
      <c r="B137" s="189" t="s">
        <v>91</v>
      </c>
      <c r="C137" s="178"/>
      <c r="D137" s="143"/>
      <c r="E137" s="26" t="s">
        <v>88</v>
      </c>
      <c r="F137" s="27" t="s">
        <v>87</v>
      </c>
      <c r="G137" s="27" t="s">
        <v>81</v>
      </c>
      <c r="H137" s="13" t="s">
        <v>12</v>
      </c>
      <c r="I137" s="14" t="s">
        <v>11</v>
      </c>
      <c r="J137" s="14" t="s">
        <v>13</v>
      </c>
      <c r="K137" s="14" t="s">
        <v>88</v>
      </c>
    </row>
    <row r="138" spans="1:11" s="36" customFormat="1" ht="12.75">
      <c r="A138" s="182"/>
      <c r="B138" s="190"/>
      <c r="C138" s="79">
        <v>1</v>
      </c>
      <c r="D138" s="80" t="s">
        <v>2</v>
      </c>
      <c r="E138" s="68">
        <f>E6+E16+E26+E39+E49+E59+E72+E82+E92+E105+E115+E125</f>
        <v>0</v>
      </c>
      <c r="F138" s="68">
        <f>F6+F16+F26+F39+F49+F59+F72+F82+F92+F105+F115+F125</f>
        <v>0</v>
      </c>
      <c r="G138" s="68">
        <f>G6+G16+G26+G39+G49+G59+G72+G82+G92+G105+G115+G125</f>
        <v>0</v>
      </c>
      <c r="H138" s="68">
        <f>H6+H16+H26+H39+H49+H59+H72+H82+H92+H105+H115+H125</f>
        <v>0</v>
      </c>
      <c r="I138" s="68">
        <f>I6+I16+I26+I39+I49+I59+I72+I82+I92+I105+I115+I125</f>
        <v>0</v>
      </c>
      <c r="J138" s="107">
        <f aca="true" t="shared" si="4" ref="J138:J147">IF(H138=0,"",I138/H138)</f>
      </c>
      <c r="K138" s="69">
        <f>K6+K16+K26+K39+K49+K59+K72+K82+K92+K105+K115+K125</f>
        <v>0</v>
      </c>
    </row>
    <row r="139" spans="1:11" ht="12.75">
      <c r="A139" s="182"/>
      <c r="B139" s="190"/>
      <c r="C139" s="79">
        <v>2</v>
      </c>
      <c r="D139" s="80" t="s">
        <v>20</v>
      </c>
      <c r="E139" s="109">
        <f>E7+E17+E27+E40+E50+E60+E73+E83+E93+E106+E116+E126</f>
        <v>0</v>
      </c>
      <c r="F139" s="109">
        <f aca="true" t="shared" si="5" ref="E139:I146">F7+F17+F27+F40+F50+F60+F73+F83+F93+F106+F116+F126</f>
        <v>0</v>
      </c>
      <c r="G139" s="109">
        <f t="shared" si="5"/>
        <v>0</v>
      </c>
      <c r="H139" s="109">
        <f t="shared" si="5"/>
        <v>0</v>
      </c>
      <c r="I139" s="109">
        <f t="shared" si="5"/>
        <v>0</v>
      </c>
      <c r="J139" s="107">
        <f t="shared" si="4"/>
      </c>
      <c r="K139" s="110">
        <f>K7+K17+K27+K40+K50+K60+K73+K83+K94+K106+K116+K126</f>
        <v>0</v>
      </c>
    </row>
    <row r="140" spans="1:11" ht="12.75">
      <c r="A140" s="182"/>
      <c r="B140" s="190"/>
      <c r="C140" s="79">
        <v>3</v>
      </c>
      <c r="D140" s="80" t="s">
        <v>3</v>
      </c>
      <c r="E140" s="109">
        <f t="shared" si="5"/>
        <v>0</v>
      </c>
      <c r="F140" s="109">
        <f t="shared" si="5"/>
        <v>0</v>
      </c>
      <c r="G140" s="109">
        <v>0</v>
      </c>
      <c r="H140" s="109">
        <v>0</v>
      </c>
      <c r="I140" s="109">
        <v>0</v>
      </c>
      <c r="J140" s="107">
        <f t="shared" si="4"/>
      </c>
      <c r="K140" s="110">
        <f>K8+K18+K28+K41+K51+K61+K74+K84+K95+K107+K117+K127</f>
        <v>0</v>
      </c>
    </row>
    <row r="141" spans="1:11" ht="12.75">
      <c r="A141" s="182"/>
      <c r="B141" s="190"/>
      <c r="C141" s="79">
        <v>4</v>
      </c>
      <c r="D141" s="80" t="s">
        <v>19</v>
      </c>
      <c r="E141" s="109">
        <f t="shared" si="5"/>
        <v>0</v>
      </c>
      <c r="F141" s="109">
        <f t="shared" si="5"/>
        <v>0</v>
      </c>
      <c r="G141" s="109">
        <f t="shared" si="5"/>
        <v>0</v>
      </c>
      <c r="H141" s="109">
        <f t="shared" si="5"/>
        <v>0</v>
      </c>
      <c r="I141" s="109">
        <f t="shared" si="5"/>
        <v>0</v>
      </c>
      <c r="J141" s="107">
        <f t="shared" si="4"/>
      </c>
      <c r="K141" s="110">
        <f>K9+K19+K29+K42+K52+K62+K75+K85+K96+K108+K118+K128</f>
        <v>0</v>
      </c>
    </row>
    <row r="142" spans="1:11" ht="12.75">
      <c r="A142" s="182"/>
      <c r="B142" s="190"/>
      <c r="C142" s="79">
        <v>5</v>
      </c>
      <c r="D142" s="80" t="s">
        <v>4</v>
      </c>
      <c r="E142" s="109">
        <f t="shared" si="5"/>
        <v>0</v>
      </c>
      <c r="F142" s="109">
        <f t="shared" si="5"/>
        <v>0</v>
      </c>
      <c r="G142" s="109">
        <f t="shared" si="5"/>
        <v>0</v>
      </c>
      <c r="H142" s="109">
        <f t="shared" si="5"/>
        <v>0</v>
      </c>
      <c r="I142" s="109">
        <f t="shared" si="5"/>
        <v>0</v>
      </c>
      <c r="J142" s="107">
        <f t="shared" si="4"/>
      </c>
      <c r="K142" s="110">
        <f>K10+K20+K30+K43+K53+K63+K76+K86+K97+K109+K119+K129</f>
        <v>0</v>
      </c>
    </row>
    <row r="143" spans="1:11" ht="12.75">
      <c r="A143" s="182"/>
      <c r="B143" s="190"/>
      <c r="C143" s="79">
        <v>6</v>
      </c>
      <c r="D143" s="80" t="s">
        <v>5</v>
      </c>
      <c r="E143" s="109">
        <f t="shared" si="5"/>
        <v>16.279999999999998</v>
      </c>
      <c r="F143" s="109">
        <f t="shared" si="5"/>
        <v>0</v>
      </c>
      <c r="G143" s="109">
        <f t="shared" si="5"/>
        <v>83650</v>
      </c>
      <c r="H143" s="109">
        <f t="shared" si="5"/>
        <v>5360</v>
      </c>
      <c r="I143" s="109">
        <f t="shared" si="5"/>
        <v>58538</v>
      </c>
      <c r="J143" s="107">
        <f t="shared" si="4"/>
        <v>10.921268656716418</v>
      </c>
      <c r="K143" s="110">
        <f>K11+K21+K31+K44+K54+K64+K77+K87+K98+K110+K120+K130</f>
        <v>29.61</v>
      </c>
    </row>
    <row r="144" spans="1:11" ht="12.75">
      <c r="A144" s="182"/>
      <c r="B144" s="190"/>
      <c r="C144" s="79">
        <v>7</v>
      </c>
      <c r="D144" s="80" t="s">
        <v>150</v>
      </c>
      <c r="E144" s="109">
        <f t="shared" si="5"/>
        <v>66.93</v>
      </c>
      <c r="F144" s="109">
        <f t="shared" si="5"/>
        <v>0</v>
      </c>
      <c r="G144" s="109">
        <f t="shared" si="5"/>
        <v>200758</v>
      </c>
      <c r="H144" s="109">
        <f t="shared" si="5"/>
        <v>6031</v>
      </c>
      <c r="I144" s="109">
        <f t="shared" si="5"/>
        <v>140492</v>
      </c>
      <c r="J144" s="107">
        <f t="shared" si="4"/>
        <v>23.294975957552644</v>
      </c>
      <c r="K144" s="131">
        <f>K12+K22+K32+K45+K55+K65+K78+K88+K98+K111+K121+K131</f>
        <v>8.629999999999999</v>
      </c>
    </row>
    <row r="145" spans="1:11" ht="12.75">
      <c r="A145" s="182"/>
      <c r="B145" s="190"/>
      <c r="C145" s="79">
        <v>8</v>
      </c>
      <c r="D145" s="80" t="s">
        <v>6</v>
      </c>
      <c r="E145" s="109">
        <f t="shared" si="5"/>
        <v>0</v>
      </c>
      <c r="F145" s="109">
        <f t="shared" si="5"/>
        <v>0</v>
      </c>
      <c r="G145" s="109">
        <f t="shared" si="5"/>
        <v>0</v>
      </c>
      <c r="H145" s="109">
        <f t="shared" si="5"/>
        <v>0</v>
      </c>
      <c r="I145" s="109">
        <f t="shared" si="5"/>
        <v>0</v>
      </c>
      <c r="J145" s="107">
        <f t="shared" si="4"/>
      </c>
      <c r="K145" s="132">
        <f>K13+K23+K33+K46+K56+K66+K79+K89+K99+K112+K122+K132</f>
        <v>0</v>
      </c>
    </row>
    <row r="146" spans="1:11" ht="12.75">
      <c r="A146" s="182"/>
      <c r="B146" s="190"/>
      <c r="C146" s="79">
        <v>9</v>
      </c>
      <c r="D146" s="80" t="s">
        <v>7</v>
      </c>
      <c r="E146" s="109">
        <f t="shared" si="5"/>
        <v>0</v>
      </c>
      <c r="F146" s="109">
        <f t="shared" si="5"/>
        <v>0</v>
      </c>
      <c r="G146" s="109">
        <f t="shared" si="5"/>
        <v>50296</v>
      </c>
      <c r="H146" s="109">
        <f>H14+H24+H34+H47+H57+H67+H80+H90+H100+H113+H123+H133</f>
        <v>11385</v>
      </c>
      <c r="I146" s="109">
        <f t="shared" si="5"/>
        <v>35952</v>
      </c>
      <c r="J146" s="107">
        <f t="shared" si="4"/>
        <v>3.157839262187088</v>
      </c>
      <c r="K146" s="131">
        <f>K14+K24+K34+K47+K57+K67+K80+K90+K100+K113+K123+K133</f>
        <v>41.2</v>
      </c>
    </row>
    <row r="147" spans="1:11" ht="12.75">
      <c r="A147" s="183"/>
      <c r="B147" s="191"/>
      <c r="C147" s="17" t="s">
        <v>93</v>
      </c>
      <c r="D147" s="17"/>
      <c r="E147" s="19"/>
      <c r="F147" s="20"/>
      <c r="G147" s="21">
        <f>SUM(G137:G146)</f>
        <v>334704</v>
      </c>
      <c r="H147" s="21">
        <f>SUM(H137:H146)</f>
        <v>22776</v>
      </c>
      <c r="I147" s="21">
        <f>SUM(I137:I146)</f>
        <v>234982</v>
      </c>
      <c r="J147" s="129">
        <f t="shared" si="4"/>
        <v>10.317088162978575</v>
      </c>
      <c r="K147" s="21">
        <f>SUM(K137:K146)</f>
        <v>79.44</v>
      </c>
    </row>
    <row r="148" spans="1:11" s="36" customFormat="1" ht="12.75">
      <c r="A148" s="52"/>
      <c r="B148" s="51"/>
      <c r="C148" s="66"/>
      <c r="D148" s="66"/>
      <c r="E148" s="70"/>
      <c r="F148" s="70"/>
      <c r="G148" s="64"/>
      <c r="H148" s="64"/>
      <c r="I148" s="64"/>
      <c r="J148" s="37"/>
      <c r="K148" s="64"/>
    </row>
    <row r="149" spans="1:11" s="36" customFormat="1" ht="12.75">
      <c r="A149" s="83"/>
      <c r="B149" s="83"/>
      <c r="C149" s="83"/>
      <c r="D149" s="29"/>
      <c r="E149" s="111"/>
      <c r="F149" s="111"/>
      <c r="G149" s="14" t="s">
        <v>81</v>
      </c>
      <c r="H149" s="37"/>
      <c r="I149" s="37"/>
      <c r="J149" s="37"/>
      <c r="K149" s="37"/>
    </row>
    <row r="150" spans="1:11" s="36" customFormat="1" ht="12.75">
      <c r="A150" s="83"/>
      <c r="B150" s="83"/>
      <c r="C150" s="83"/>
      <c r="D150" s="17" t="s">
        <v>86</v>
      </c>
      <c r="E150" s="112"/>
      <c r="F150" s="113"/>
      <c r="G150" s="18">
        <f>G147</f>
        <v>334704</v>
      </c>
      <c r="H150" s="83"/>
      <c r="I150" s="37"/>
      <c r="J150" s="37"/>
      <c r="K150" s="37"/>
    </row>
    <row r="151" spans="1:11" s="36" customFormat="1" ht="12.75">
      <c r="A151" s="83"/>
      <c r="B151" s="83"/>
      <c r="C151" s="83"/>
      <c r="D151" s="73"/>
      <c r="E151" s="114"/>
      <c r="F151" s="115"/>
      <c r="G151" s="77"/>
      <c r="H151" s="37"/>
      <c r="I151" s="37"/>
      <c r="J151" s="37"/>
      <c r="K151" s="37"/>
    </row>
    <row r="152" spans="1:11" s="36" customFormat="1" ht="12.75">
      <c r="A152" s="83"/>
      <c r="B152" s="83"/>
      <c r="C152" s="66"/>
      <c r="D152" s="17" t="s">
        <v>136</v>
      </c>
      <c r="E152" s="112"/>
      <c r="F152" s="113"/>
      <c r="G152" s="130">
        <f>IF(Consumption!E36=0,"",G150/Consumption!E36)</f>
        <v>0.5436922222240271</v>
      </c>
      <c r="H152" s="83"/>
      <c r="I152" s="83"/>
      <c r="J152" s="83"/>
      <c r="K152" s="83"/>
    </row>
    <row r="153" spans="1:11" ht="12.75">
      <c r="A153" s="82"/>
      <c r="B153" s="82"/>
      <c r="C153" s="66"/>
      <c r="D153" s="66"/>
      <c r="E153" s="89"/>
      <c r="F153" s="89"/>
      <c r="G153" s="29"/>
      <c r="H153" s="82"/>
      <c r="I153" s="82"/>
      <c r="J153" s="82"/>
      <c r="K153" s="82"/>
    </row>
    <row r="154" spans="1:11" ht="15">
      <c r="A154" s="31" t="s">
        <v>78</v>
      </c>
      <c r="B154" s="72"/>
      <c r="C154" s="66"/>
      <c r="D154" s="66"/>
      <c r="E154" s="89"/>
      <c r="F154" s="89"/>
      <c r="G154" s="29"/>
      <c r="H154" s="82"/>
      <c r="I154" s="82"/>
      <c r="J154" s="82"/>
      <c r="K154" s="82"/>
    </row>
    <row r="155" spans="1:11" ht="12.75">
      <c r="A155" s="82"/>
      <c r="B155" s="82"/>
      <c r="C155" s="66"/>
      <c r="D155" s="66"/>
      <c r="E155" s="89"/>
      <c r="F155" s="89"/>
      <c r="G155" s="29"/>
      <c r="H155" s="82"/>
      <c r="I155" s="82"/>
      <c r="J155" s="82"/>
      <c r="K155" s="82"/>
    </row>
    <row r="156" spans="1:11" ht="12.75">
      <c r="A156" s="82"/>
      <c r="B156" s="185" t="s">
        <v>38</v>
      </c>
      <c r="C156" s="186"/>
      <c r="D156" s="4" t="s">
        <v>37</v>
      </c>
      <c r="E156" s="89"/>
      <c r="F156" s="89"/>
      <c r="G156" s="29"/>
      <c r="H156" s="82"/>
      <c r="I156" s="82"/>
      <c r="J156" s="82"/>
      <c r="K156" s="82"/>
    </row>
    <row r="157" spans="1:11" ht="12.75">
      <c r="A157" s="82"/>
      <c r="B157" s="187" t="s">
        <v>147</v>
      </c>
      <c r="C157" s="188"/>
      <c r="D157" s="100"/>
      <c r="E157" s="89"/>
      <c r="F157" s="89"/>
      <c r="G157" s="29"/>
      <c r="H157" s="82"/>
      <c r="I157" s="82"/>
      <c r="J157" s="82"/>
      <c r="K157" s="82"/>
    </row>
    <row r="158" spans="1:11" ht="12.75">
      <c r="A158" s="82"/>
      <c r="B158" s="187" t="s">
        <v>145</v>
      </c>
      <c r="C158" s="188"/>
      <c r="D158" s="100"/>
      <c r="E158" s="89"/>
      <c r="F158" s="89"/>
      <c r="G158" s="29"/>
      <c r="H158" s="82"/>
      <c r="I158" s="82"/>
      <c r="J158" s="82"/>
      <c r="K158" s="82"/>
    </row>
    <row r="159" spans="1:11" ht="12.75">
      <c r="A159" s="82"/>
      <c r="B159" s="187" t="s">
        <v>146</v>
      </c>
      <c r="C159" s="188"/>
      <c r="D159" s="100"/>
      <c r="E159" s="89"/>
      <c r="F159" s="89"/>
      <c r="G159" s="29"/>
      <c r="H159" s="82"/>
      <c r="I159" s="82"/>
      <c r="J159" s="82"/>
      <c r="K159" s="82"/>
    </row>
    <row r="160" spans="1:11" ht="12.75">
      <c r="A160" s="82"/>
      <c r="B160" s="140"/>
      <c r="C160" s="180"/>
      <c r="D160" s="100"/>
      <c r="E160" s="89"/>
      <c r="F160" s="89"/>
      <c r="G160" s="29"/>
      <c r="H160" s="82"/>
      <c r="I160" s="82"/>
      <c r="J160" s="82"/>
      <c r="K160" s="82"/>
    </row>
    <row r="161" spans="1:11" ht="15">
      <c r="A161" s="82"/>
      <c r="B161" s="140"/>
      <c r="C161" s="180"/>
      <c r="D161" s="100"/>
      <c r="E161" s="89"/>
      <c r="F161" s="89"/>
      <c r="G161" s="116"/>
      <c r="H161" s="116"/>
      <c r="I161" s="82"/>
      <c r="J161" s="82"/>
      <c r="K161" s="82"/>
    </row>
    <row r="162" spans="1:11" ht="15">
      <c r="A162" s="82"/>
      <c r="B162" s="117"/>
      <c r="C162" s="117"/>
      <c r="D162" s="104"/>
      <c r="E162" s="89"/>
      <c r="F162" s="89"/>
      <c r="G162" s="116"/>
      <c r="H162" s="118" t="s">
        <v>79</v>
      </c>
      <c r="I162" s="82"/>
      <c r="J162" s="82"/>
      <c r="K162" s="82"/>
    </row>
    <row r="163" spans="1:11" ht="15.75">
      <c r="A163" s="82"/>
      <c r="B163" s="82"/>
      <c r="C163" s="66"/>
      <c r="D163" s="133"/>
      <c r="E163" s="133"/>
      <c r="F163" s="133"/>
      <c r="G163" s="195" t="s">
        <v>142</v>
      </c>
      <c r="H163" s="195"/>
      <c r="I163" s="82"/>
      <c r="J163" s="82"/>
      <c r="K163" s="82"/>
    </row>
    <row r="164" spans="1:11" ht="12.75">
      <c r="A164" s="82"/>
      <c r="B164" s="82"/>
      <c r="C164" s="82"/>
      <c r="D164" s="82"/>
      <c r="E164" s="82"/>
      <c r="F164" s="82"/>
      <c r="G164" s="82"/>
      <c r="H164" s="82"/>
      <c r="I164" s="67" t="s">
        <v>80</v>
      </c>
      <c r="J164" s="82"/>
      <c r="K164" s="82"/>
    </row>
    <row r="165" spans="1:11" ht="143.25" customHeight="1">
      <c r="A165" s="174" t="s">
        <v>141</v>
      </c>
      <c r="B165" s="194"/>
      <c r="C165" s="194"/>
      <c r="D165" s="194"/>
      <c r="E165" s="194"/>
      <c r="F165" s="194"/>
      <c r="G165" s="194"/>
      <c r="H165" s="194"/>
      <c r="I165" s="194"/>
      <c r="J165" s="194"/>
      <c r="K165" s="194"/>
    </row>
  </sheetData>
  <sheetProtection/>
  <mergeCells count="72">
    <mergeCell ref="I135:I136"/>
    <mergeCell ref="E102:H103"/>
    <mergeCell ref="I102:I103"/>
    <mergeCell ref="A105:A114"/>
    <mergeCell ref="B105:B114"/>
    <mergeCell ref="A115:A124"/>
    <mergeCell ref="G163:H163"/>
    <mergeCell ref="B125:B134"/>
    <mergeCell ref="A137:A147"/>
    <mergeCell ref="D136:D137"/>
    <mergeCell ref="J102:J103"/>
    <mergeCell ref="A165:K165"/>
    <mergeCell ref="A103:A104"/>
    <mergeCell ref="B103:B104"/>
    <mergeCell ref="C103:C104"/>
    <mergeCell ref="D103:D104"/>
    <mergeCell ref="A125:A134"/>
    <mergeCell ref="J135:J136"/>
    <mergeCell ref="K135:K136"/>
    <mergeCell ref="E135:H136"/>
    <mergeCell ref="K36:K37"/>
    <mergeCell ref="C37:C38"/>
    <mergeCell ref="D37:D38"/>
    <mergeCell ref="E69:H70"/>
    <mergeCell ref="I69:I70"/>
    <mergeCell ref="K69:K70"/>
    <mergeCell ref="C70:C71"/>
    <mergeCell ref="D70:D71"/>
    <mergeCell ref="K102:K103"/>
    <mergeCell ref="A82:A91"/>
    <mergeCell ref="B82:B91"/>
    <mergeCell ref="B6:B15"/>
    <mergeCell ref="A6:A15"/>
    <mergeCell ref="A16:A25"/>
    <mergeCell ref="E36:H37"/>
    <mergeCell ref="I36:I37"/>
    <mergeCell ref="B16:B25"/>
    <mergeCell ref="J36:J37"/>
    <mergeCell ref="K3:K4"/>
    <mergeCell ref="E3:H4"/>
    <mergeCell ref="C4:C5"/>
    <mergeCell ref="D4:D5"/>
    <mergeCell ref="A49:A58"/>
    <mergeCell ref="J69:J70"/>
    <mergeCell ref="A4:A5"/>
    <mergeCell ref="B4:B5"/>
    <mergeCell ref="I3:I4"/>
    <mergeCell ref="J3:J4"/>
    <mergeCell ref="A26:A35"/>
    <mergeCell ref="B26:B35"/>
    <mergeCell ref="A39:A48"/>
    <mergeCell ref="B49:B58"/>
    <mergeCell ref="A37:A38"/>
    <mergeCell ref="B37:B38"/>
    <mergeCell ref="A92:A101"/>
    <mergeCell ref="B92:B101"/>
    <mergeCell ref="B70:B71"/>
    <mergeCell ref="A59:A68"/>
    <mergeCell ref="B59:B68"/>
    <mergeCell ref="A72:A81"/>
    <mergeCell ref="B72:B81"/>
    <mergeCell ref="A70:A71"/>
    <mergeCell ref="B160:C160"/>
    <mergeCell ref="B161:C161"/>
    <mergeCell ref="B115:B124"/>
    <mergeCell ref="B39:B48"/>
    <mergeCell ref="C136:C137"/>
    <mergeCell ref="B156:C156"/>
    <mergeCell ref="B157:C157"/>
    <mergeCell ref="B158:C158"/>
    <mergeCell ref="B159:C159"/>
    <mergeCell ref="B137:B147"/>
  </mergeCells>
  <printOptions/>
  <pageMargins left="0.1968503937007874" right="0.2755905511811024" top="0.984251968503937" bottom="0.5118110236220472" header="0.5118110236220472" footer="0.2755905511811024"/>
  <pageSetup firstPageNumber="6" useFirstPageNumber="1" horizontalDpi="600" verticalDpi="600" orientation="landscape" paperSize="9" scale="97" r:id="rId1"/>
  <headerFooter alignWithMargins="0">
    <oddHeader>&amp;RРезюме от обследване за енергийна ефективност
Многофамилна жилищна сграда на адрес ул. „Д. Благоев“ № 6-8, гр. Свиленград</oddHeader>
  </headerFooter>
  <rowBreaks count="4" manualBreakCount="4">
    <brk id="35" max="255" man="1"/>
    <brk id="68" max="255" man="1"/>
    <brk id="101" max="255" man="1"/>
    <brk id="134" max="255" man="1"/>
  </rowBreaks>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0">
      <selection activeCell="C16" sqref="A1:C16"/>
    </sheetView>
  </sheetViews>
  <sheetFormatPr defaultColWidth="9.140625" defaultRowHeight="12.75"/>
  <cols>
    <col min="1" max="1" width="4.7109375" style="1" customWidth="1"/>
    <col min="2" max="2" width="49.140625" style="1" customWidth="1"/>
    <col min="3" max="3" width="87.57421875" style="1" customWidth="1"/>
    <col min="4" max="16384" width="9.140625" style="1" customWidth="1"/>
  </cols>
  <sheetData>
    <row r="1" spans="1:3" ht="15.75">
      <c r="A1" s="6" t="s">
        <v>89</v>
      </c>
      <c r="B1" s="6"/>
      <c r="C1" s="6"/>
    </row>
    <row r="2" spans="1:3" ht="32.25" customHeight="1">
      <c r="A2" s="4" t="s">
        <v>1</v>
      </c>
      <c r="B2" s="4" t="s">
        <v>0</v>
      </c>
      <c r="C2" s="4" t="s">
        <v>18</v>
      </c>
    </row>
    <row r="3" spans="1:3" ht="27" customHeight="1">
      <c r="A3" s="2">
        <v>1</v>
      </c>
      <c r="B3" s="3" t="s">
        <v>45</v>
      </c>
      <c r="C3" s="46" t="s">
        <v>114</v>
      </c>
    </row>
    <row r="4" spans="1:3" ht="27" customHeight="1">
      <c r="A4" s="2">
        <v>2</v>
      </c>
      <c r="B4" s="3" t="s">
        <v>46</v>
      </c>
      <c r="C4" s="46" t="s">
        <v>72</v>
      </c>
    </row>
    <row r="5" spans="1:3" ht="27" customHeight="1">
      <c r="A5" s="2">
        <v>3</v>
      </c>
      <c r="B5" s="3" t="s">
        <v>47</v>
      </c>
      <c r="C5" s="46" t="s">
        <v>73</v>
      </c>
    </row>
    <row r="6" spans="1:3" ht="27" customHeight="1">
      <c r="A6" s="2">
        <v>4</v>
      </c>
      <c r="B6" s="3" t="s">
        <v>48</v>
      </c>
      <c r="C6" s="3" t="s">
        <v>74</v>
      </c>
    </row>
    <row r="7" spans="1:3" ht="54" customHeight="1">
      <c r="A7" s="2">
        <v>5</v>
      </c>
      <c r="B7" s="3" t="s">
        <v>105</v>
      </c>
      <c r="C7" s="47" t="s">
        <v>118</v>
      </c>
    </row>
    <row r="8" spans="1:3" ht="27" customHeight="1">
      <c r="A8" s="2">
        <v>6</v>
      </c>
      <c r="B8" s="3" t="s">
        <v>112</v>
      </c>
      <c r="C8" s="60" t="s">
        <v>113</v>
      </c>
    </row>
    <row r="9" spans="1:3" ht="41.25" customHeight="1">
      <c r="A9" s="2">
        <v>7</v>
      </c>
      <c r="B9" s="3" t="s">
        <v>109</v>
      </c>
      <c r="C9" s="60" t="s">
        <v>117</v>
      </c>
    </row>
    <row r="10" spans="1:3" ht="27" customHeight="1">
      <c r="A10" s="2">
        <v>8</v>
      </c>
      <c r="B10" s="3" t="s">
        <v>110</v>
      </c>
      <c r="C10" s="46" t="s">
        <v>70</v>
      </c>
    </row>
    <row r="11" spans="1:3" ht="27" customHeight="1">
      <c r="A11" s="2">
        <v>9</v>
      </c>
      <c r="B11" s="3" t="s">
        <v>49</v>
      </c>
      <c r="C11" s="48" t="s">
        <v>116</v>
      </c>
    </row>
    <row r="12" spans="1:3" ht="27" customHeight="1">
      <c r="A12" s="2">
        <v>10</v>
      </c>
      <c r="B12" s="3" t="s">
        <v>111</v>
      </c>
      <c r="C12" s="49" t="s">
        <v>71</v>
      </c>
    </row>
    <row r="13" spans="1:3" ht="27" customHeight="1">
      <c r="A13" s="2">
        <v>11</v>
      </c>
      <c r="B13" s="3" t="s">
        <v>16</v>
      </c>
      <c r="C13" s="47" t="s">
        <v>121</v>
      </c>
    </row>
    <row r="14" spans="1:3" ht="72.75" customHeight="1">
      <c r="A14" s="2">
        <v>12</v>
      </c>
      <c r="B14" s="3" t="s">
        <v>17</v>
      </c>
      <c r="C14" s="48" t="s">
        <v>119</v>
      </c>
    </row>
    <row r="15" ht="22.5" customHeight="1">
      <c r="A15" s="5"/>
    </row>
    <row r="16" ht="21.75" customHeight="1">
      <c r="B16" s="58" t="s">
        <v>140</v>
      </c>
    </row>
    <row r="18" ht="12.75">
      <c r="C18" s="71"/>
    </row>
  </sheetData>
  <sheetProtection/>
  <printOptions/>
  <pageMargins left="0.35433070866141736" right="0.2755905511811024" top="0.4724409448818898" bottom="0.3937007874015748" header="0.3937007874015748"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stariradeva</dc:creator>
  <cp:keywords/>
  <dc:description/>
  <cp:lastModifiedBy>user_yanka</cp:lastModifiedBy>
  <cp:lastPrinted>2015-09-27T11:54:43Z</cp:lastPrinted>
  <dcterms:created xsi:type="dcterms:W3CDTF">2007-05-10T12:12:01Z</dcterms:created>
  <dcterms:modified xsi:type="dcterms:W3CDTF">2016-02-29T12:53:53Z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